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'BANKE'!$A$1:$L$110</definedName>
  </definedNames>
  <calcPr fullCalcOnLoad="1"/>
</workbook>
</file>

<file path=xl/sharedStrings.xml><?xml version="1.0" encoding="utf-8"?>
<sst xmlns="http://schemas.openxmlformats.org/spreadsheetml/2006/main" count="138" uniqueCount="128">
  <si>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</si>
  <si>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</si>
  <si>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</si>
  <si>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</si>
  <si>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</si>
  <si>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</si>
  <si>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</si>
  <si>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2005.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</si>
  <si>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</si>
  <si>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</si>
  <si>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</si>
  <si>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</si>
  <si>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</si>
  <si>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</si>
  <si>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</si>
  <si>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</si>
  <si>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</si>
  <si>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</si>
  <si>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</si>
  <si>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</si>
  <si>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</si>
  <si>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</si>
  <si>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</si>
  <si>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</si>
  <si>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</si>
  <si>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</si>
  <si>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</si>
  <si>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</si>
  <si>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</si>
  <si>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</si>
  <si>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</si>
  <si>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</si>
  <si>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</si>
  <si>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</si>
  <si>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</si>
  <si>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</si>
  <si>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</si>
  <si>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</si>
  <si>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</si>
  <si>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</si>
  <si>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</si>
  <si>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</si>
  <si>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</si>
  <si>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</si>
  <si>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</si>
  <si>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</si>
  <si>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</si>
  <si>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</si>
  <si>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</si>
  <si>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</si>
  <si>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</si>
  <si>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</si>
  <si>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</si>
  <si>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</si>
  <si>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</si>
  <si>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</si>
  <si>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</si>
  <si>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</si>
  <si>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</si>
  <si>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</si>
  <si>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</si>
  <si>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</si>
  <si>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</si>
  <si>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</si>
  <si>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</si>
  <si>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</si>
  <si>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</si>
  <si>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</si>
  <si>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</si>
  <si>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</si>
  <si>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</si>
  <si>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</si>
  <si>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</si>
  <si>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</si>
  <si>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</si>
  <si>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</si>
  <si>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</si>
  <si>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</si>
  <si>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</si>
  <si>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</si>
  <si>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ИЗВОД ИЗ ФИНАНСИЈСКИХ ИЗВЕШТАЈА ЗА 2006. ГОДИНУ</t>
  </si>
  <si>
    <t>ИЗВЕШТАЈ О ТОКОВИМА ГОТОВИНЕ ( у 000 дин)</t>
  </si>
  <si>
    <t>Обавезе према банкама у земљи</t>
  </si>
  <si>
    <t>Нето добитак / губитак од продаје 
ХОВ и учешћа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</si>
  <si>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</si>
  <si>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</si>
  <si>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</si>
  <si>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</si>
  <si>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</si>
  <si>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</si>
  <si>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</si>
  <si>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</si>
  <si>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</si>
  <si>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</si>
  <si>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</si>
  <si>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</si>
  <si>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</si>
  <si>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</si>
  <si>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</si>
  <si>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</si>
  <si>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</si>
  <si>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</si>
  <si>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</si>
  <si>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</si>
  <si>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</si>
  <si>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</si>
  <si>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</si>
  <si>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</si>
  <si>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</si>
  <si>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</si>
  <si>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</si>
  <si>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</si>
  <si>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</si>
  <si>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</si>
  <si>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</si>
  <si>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</si>
  <si>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</si>
  <si>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ПРИВРЕДНА БАНКА БЕОГРАД А.Д.  БЕОГРАД</t>
  </si>
  <si>
    <t>ПББ АД</t>
  </si>
  <si>
    <t>БУЛ. ОСЛОБАЂЕЊА бр.4</t>
  </si>
  <si>
    <t>Остале обавезе и пасивна временска разграничења</t>
  </si>
  <si>
    <r>
      <t xml:space="preserve">III ЗАКЉУЧНО МИШЉЕЊЕ РЕВИЗОРА ERNST &amp; YOUNG О ФИНАНСИЈСКИМ ИЗВЕШТАЈИМА: </t>
    </r>
    <r>
      <rPr>
        <sz val="10"/>
        <rFont val="Arial"/>
        <family val="2"/>
      </rPr>
      <t>Финансијски извештаји приказују објективно и истинито, по свим материјално значајним питањима, финансијски положај Банке на дан 31.12.2006.године и резултате њеног пословснјс и новчане токове за годину која се завршила на тај дан, у складу са Законом о рачуноводству и ревизији, Законом о банкама и осталим прописима који регулишу финансијско послованје, као и одлукама Народне банке Србије.</t>
    </r>
    <r>
      <rPr>
        <b/>
        <sz val="10"/>
        <rFont val="Arial"/>
        <family val="2"/>
      </rPr>
      <t xml:space="preserve">
</t>
    </r>
    <r>
      <rPr>
        <sz val="8"/>
        <rFont val="Arial"/>
        <family val="0"/>
      </rPr>
      <t xml:space="preserve">
</t>
    </r>
  </si>
  <si>
    <t>Увид се може извршити сваког радног дана  од 10- 15 часова у седишту банке Београд, Булевар ослобођења бр.4 .</t>
  </si>
  <si>
    <t>Чедо Петровић</t>
  </si>
  <si>
    <t>ДОБИТ ЗА 2006.ГОДИНУ у износу од 53.550 хилј.динара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</si>
  <si>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</si>
  <si>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Члан Извршног одбора банке</t>
  </si>
  <si>
    <t>Дарко Дрињаковић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</si>
</sst>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0" fillId="0" borderId="6" xfId="0" applyBorder="1" applyAlignment="1">
      <alignment horizontal="center" vertical="top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/>
    </xf>
    <xf numFmtId="0" fontId="12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P3" sqref="P3"/>
    </sheetView>
  </sheetViews>
  <sheetFormatPr defaultColWidth="9.140625" defaultRowHeight="12.75"/>
  <cols>
    <col min="6" max="6" width="10.7109375" style="0" customWidth="1"/>
  </cols>
  <sheetData>
    <row r="1" spans="2:11" ht="38.25" customHeight="1">
      <c r="B1" s="159" t="s">
        <v>125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N2" s="171"/>
    </row>
    <row r="3" spans="2:11" ht="12.75">
      <c r="B3" s="160" t="s">
        <v>80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2:11" ht="12" customHeight="1">
      <c r="B4" s="22"/>
      <c r="C4" s="22"/>
      <c r="D4" s="23"/>
      <c r="E4" s="23"/>
      <c r="F4" s="23"/>
      <c r="G4" s="23"/>
      <c r="H4" s="23"/>
      <c r="I4" s="23"/>
      <c r="J4" s="22"/>
      <c r="K4" s="22"/>
    </row>
    <row r="5" spans="2:11" ht="12.75">
      <c r="B5" s="33"/>
      <c r="C5" s="33"/>
      <c r="D5" s="160" t="s">
        <v>117</v>
      </c>
      <c r="E5" s="160"/>
      <c r="F5" s="160"/>
      <c r="G5" s="160"/>
      <c r="H5" s="160"/>
      <c r="I5" s="160"/>
      <c r="J5" s="33"/>
      <c r="K5" s="33"/>
    </row>
    <row r="6" spans="2:11" ht="12.75">
      <c r="B6" s="3"/>
      <c r="C6" s="3"/>
      <c r="D6" s="3"/>
      <c r="E6" s="3"/>
      <c r="F6" s="3"/>
      <c r="G6" s="3"/>
      <c r="H6" s="3"/>
      <c r="I6" s="3"/>
      <c r="J6" s="3"/>
      <c r="K6" s="21"/>
    </row>
    <row r="7" spans="2:11" ht="12.75">
      <c r="B7" s="161" t="s">
        <v>0</v>
      </c>
      <c r="C7" s="161"/>
      <c r="D7" s="161"/>
      <c r="E7" s="161"/>
      <c r="F7" s="161"/>
      <c r="G7" s="161"/>
      <c r="H7" s="161"/>
      <c r="I7" s="161"/>
      <c r="J7" s="161"/>
      <c r="K7" s="161"/>
    </row>
    <row r="8" spans="2:11" ht="12.75">
      <c r="B8" s="157" t="s">
        <v>1</v>
      </c>
      <c r="C8" s="157"/>
      <c r="D8" s="154" t="s">
        <v>118</v>
      </c>
      <c r="E8" s="155"/>
      <c r="F8" s="155"/>
      <c r="G8" s="156"/>
      <c r="H8" s="157" t="s">
        <v>2</v>
      </c>
      <c r="I8" s="157"/>
      <c r="J8" s="154">
        <v>7051093</v>
      </c>
      <c r="K8" s="156"/>
    </row>
    <row r="9" spans="2:11" ht="12.75">
      <c r="B9" s="157" t="s">
        <v>3</v>
      </c>
      <c r="C9" s="157"/>
      <c r="D9" s="154" t="s">
        <v>119</v>
      </c>
      <c r="E9" s="155"/>
      <c r="F9" s="155"/>
      <c r="G9" s="156"/>
      <c r="H9" s="157" t="s">
        <v>4</v>
      </c>
      <c r="I9" s="157"/>
      <c r="J9" s="154">
        <v>100002573</v>
      </c>
      <c r="K9" s="156"/>
    </row>
    <row r="10" ht="7.5" customHeight="1"/>
    <row r="11" spans="2:11" ht="12.75">
      <c r="B11" s="158" t="s">
        <v>12</v>
      </c>
      <c r="C11" s="158"/>
      <c r="D11" s="158"/>
      <c r="E11" s="158"/>
      <c r="F11" s="158"/>
      <c r="G11" s="158"/>
      <c r="H11" s="158"/>
      <c r="I11" s="158"/>
      <c r="J11" s="158"/>
      <c r="K11" s="158"/>
    </row>
    <row r="13" spans="2:11" ht="12.75">
      <c r="B13" s="151" t="s">
        <v>5</v>
      </c>
      <c r="C13" s="151"/>
      <c r="D13" s="151"/>
      <c r="E13" s="151"/>
      <c r="F13" s="151"/>
      <c r="G13" s="151"/>
      <c r="H13" s="151"/>
      <c r="I13" s="151"/>
      <c r="J13" s="151"/>
      <c r="K13" s="151"/>
    </row>
    <row r="14" spans="2:11" ht="12.75">
      <c r="B14" s="152" t="s">
        <v>6</v>
      </c>
      <c r="C14" s="152"/>
      <c r="D14" s="152"/>
      <c r="E14" s="4" t="s">
        <v>7</v>
      </c>
      <c r="F14" s="4" t="s">
        <v>8</v>
      </c>
      <c r="G14" s="153" t="s">
        <v>9</v>
      </c>
      <c r="H14" s="153"/>
      <c r="I14" s="153"/>
      <c r="J14" s="4" t="s">
        <v>7</v>
      </c>
      <c r="K14" s="4" t="s">
        <v>8</v>
      </c>
    </row>
    <row r="15" spans="2:11" ht="24.75" customHeight="1">
      <c r="B15" s="149" t="s">
        <v>13</v>
      </c>
      <c r="C15" s="143"/>
      <c r="D15" s="143"/>
      <c r="E15" s="24">
        <v>1492474</v>
      </c>
      <c r="F15" s="24">
        <v>901700</v>
      </c>
      <c r="G15" s="145" t="s">
        <v>14</v>
      </c>
      <c r="H15" s="145"/>
      <c r="I15" s="145"/>
      <c r="J15" s="24"/>
      <c r="K15" s="24"/>
    </row>
    <row r="16" spans="2:11" ht="12.75">
      <c r="B16" s="149" t="s">
        <v>15</v>
      </c>
      <c r="C16" s="149"/>
      <c r="D16" s="149"/>
      <c r="E16" s="150">
        <v>637093</v>
      </c>
      <c r="F16" s="150">
        <v>3957620</v>
      </c>
      <c r="G16" s="143" t="s">
        <v>82</v>
      </c>
      <c r="H16" s="143"/>
      <c r="I16" s="143"/>
      <c r="J16" s="24">
        <v>157239</v>
      </c>
      <c r="K16" s="24">
        <v>627116</v>
      </c>
    </row>
    <row r="17" spans="2:11" ht="12.75">
      <c r="B17" s="149"/>
      <c r="C17" s="149"/>
      <c r="D17" s="149"/>
      <c r="E17" s="150"/>
      <c r="F17" s="150"/>
      <c r="G17" s="143" t="s">
        <v>16</v>
      </c>
      <c r="H17" s="143"/>
      <c r="I17" s="143"/>
      <c r="J17" s="24">
        <v>3435624</v>
      </c>
      <c r="K17" s="24">
        <v>5245614</v>
      </c>
    </row>
    <row r="18" spans="2:11" ht="23.25" customHeight="1">
      <c r="B18" s="149"/>
      <c r="C18" s="149"/>
      <c r="D18" s="149"/>
      <c r="E18" s="150"/>
      <c r="F18" s="150"/>
      <c r="G18" s="143" t="s">
        <v>17</v>
      </c>
      <c r="H18" s="143"/>
      <c r="I18" s="143"/>
      <c r="J18" s="24">
        <v>10363</v>
      </c>
      <c r="K18" s="24">
        <v>16696</v>
      </c>
    </row>
    <row r="19" spans="2:11" ht="25.5" customHeight="1">
      <c r="B19" s="149" t="s">
        <v>18</v>
      </c>
      <c r="C19" s="143"/>
      <c r="D19" s="143"/>
      <c r="E19" s="24">
        <v>16390</v>
      </c>
      <c r="F19" s="24">
        <v>30042</v>
      </c>
      <c r="G19" s="143" t="s">
        <v>19</v>
      </c>
      <c r="H19" s="143"/>
      <c r="I19" s="143"/>
      <c r="J19" s="24"/>
      <c r="K19" s="24"/>
    </row>
    <row r="20" spans="2:11" ht="12.75">
      <c r="B20" s="143" t="s">
        <v>101</v>
      </c>
      <c r="C20" s="143"/>
      <c r="D20" s="143"/>
      <c r="E20" s="24">
        <v>431322</v>
      </c>
      <c r="F20" s="24">
        <v>226843</v>
      </c>
      <c r="G20" s="143" t="s">
        <v>20</v>
      </c>
      <c r="H20" s="143"/>
      <c r="I20" s="143"/>
      <c r="J20" s="24"/>
      <c r="K20" s="24"/>
    </row>
    <row r="21" spans="2:11" ht="22.5" customHeight="1">
      <c r="B21" s="143" t="s">
        <v>21</v>
      </c>
      <c r="C21" s="143"/>
      <c r="D21" s="143"/>
      <c r="E21" s="24">
        <v>1662978</v>
      </c>
      <c r="F21" s="24">
        <v>2508673</v>
      </c>
      <c r="G21" s="149" t="s">
        <v>22</v>
      </c>
      <c r="H21" s="143"/>
      <c r="I21" s="143"/>
      <c r="J21" s="24"/>
      <c r="K21" s="24">
        <v>5652</v>
      </c>
    </row>
    <row r="22" spans="2:11" ht="60" customHeight="1">
      <c r="B22" s="149" t="s">
        <v>23</v>
      </c>
      <c r="C22" s="143"/>
      <c r="D22" s="143"/>
      <c r="E22" s="24">
        <v>72955</v>
      </c>
      <c r="F22" s="24">
        <v>145513</v>
      </c>
      <c r="G22" s="149" t="s">
        <v>24</v>
      </c>
      <c r="H22" s="143"/>
      <c r="I22" s="143"/>
      <c r="J22" s="24"/>
      <c r="K22" s="24"/>
    </row>
    <row r="23" spans="2:11" ht="24" customHeight="1">
      <c r="B23" s="149" t="s">
        <v>25</v>
      </c>
      <c r="C23" s="143"/>
      <c r="D23" s="143"/>
      <c r="E23" s="24">
        <v>131547</v>
      </c>
      <c r="F23" s="24">
        <v>31850</v>
      </c>
      <c r="G23" s="7" t="s">
        <v>26</v>
      </c>
      <c r="H23" s="7"/>
      <c r="I23" s="7"/>
      <c r="J23" s="24">
        <v>30398</v>
      </c>
      <c r="K23" s="24">
        <v>43356</v>
      </c>
    </row>
    <row r="24" spans="2:11" ht="17.25" customHeight="1">
      <c r="B24" s="149" t="s">
        <v>27</v>
      </c>
      <c r="C24" s="143"/>
      <c r="D24" s="143"/>
      <c r="E24" s="150">
        <v>1867</v>
      </c>
      <c r="F24" s="150">
        <v>4836</v>
      </c>
      <c r="G24" s="143" t="s">
        <v>28</v>
      </c>
      <c r="H24" s="143"/>
      <c r="I24" s="143"/>
      <c r="J24" s="24">
        <v>44541</v>
      </c>
      <c r="K24" s="24">
        <v>31363</v>
      </c>
    </row>
    <row r="25" spans="2:11" ht="32.25" customHeight="1">
      <c r="B25" s="143"/>
      <c r="C25" s="143"/>
      <c r="D25" s="143"/>
      <c r="E25" s="150"/>
      <c r="F25" s="150"/>
      <c r="G25" s="149" t="s">
        <v>120</v>
      </c>
      <c r="H25" s="143"/>
      <c r="I25" s="143"/>
      <c r="J25" s="24">
        <v>2819</v>
      </c>
      <c r="K25" s="24">
        <v>14623</v>
      </c>
    </row>
    <row r="26" spans="2:11" ht="39" customHeight="1">
      <c r="B26" s="149" t="s">
        <v>30</v>
      </c>
      <c r="C26" s="149"/>
      <c r="D26" s="149"/>
      <c r="E26" s="24"/>
      <c r="F26" s="24"/>
      <c r="G26" s="149" t="s">
        <v>29</v>
      </c>
      <c r="H26" s="149"/>
      <c r="I26" s="149"/>
      <c r="J26" s="24">
        <v>465</v>
      </c>
      <c r="K26" s="24">
        <v>1032</v>
      </c>
    </row>
    <row r="27" spans="2:11" ht="33.75" customHeight="1">
      <c r="B27" s="149" t="s">
        <v>32</v>
      </c>
      <c r="C27" s="149"/>
      <c r="D27" s="149"/>
      <c r="E27" s="24"/>
      <c r="F27" s="24"/>
      <c r="G27" s="145" t="s">
        <v>31</v>
      </c>
      <c r="H27" s="145"/>
      <c r="I27" s="145"/>
      <c r="J27" s="24">
        <f>SUM(J16:J26)</f>
        <v>3681449</v>
      </c>
      <c r="K27" s="24">
        <f>SUM(K16:K26)</f>
        <v>5985452</v>
      </c>
    </row>
    <row r="28" spans="2:11" ht="24.75" customHeight="1">
      <c r="B28" s="149" t="s">
        <v>34</v>
      </c>
      <c r="C28" s="149"/>
      <c r="D28" s="149"/>
      <c r="E28" s="24"/>
      <c r="F28" s="24"/>
      <c r="G28" s="145" t="s">
        <v>33</v>
      </c>
      <c r="H28" s="145"/>
      <c r="I28" s="145"/>
      <c r="J28" s="25"/>
      <c r="K28" s="25"/>
    </row>
    <row r="29" spans="2:11" ht="12.75">
      <c r="B29" s="143" t="s">
        <v>36</v>
      </c>
      <c r="C29" s="143"/>
      <c r="D29" s="143"/>
      <c r="E29" s="24">
        <v>1236</v>
      </c>
      <c r="F29" s="24">
        <v>43883</v>
      </c>
      <c r="G29" s="143" t="s">
        <v>35</v>
      </c>
      <c r="H29" s="143"/>
      <c r="I29" s="143"/>
      <c r="J29" s="24">
        <v>970986</v>
      </c>
      <c r="K29" s="24">
        <v>2295143</v>
      </c>
    </row>
    <row r="30" spans="2:11" ht="12.75">
      <c r="B30" s="143" t="s">
        <v>38</v>
      </c>
      <c r="C30" s="143"/>
      <c r="D30" s="143"/>
      <c r="E30" s="24"/>
      <c r="F30" s="24"/>
      <c r="G30" s="143" t="s">
        <v>37</v>
      </c>
      <c r="H30" s="143"/>
      <c r="I30" s="143"/>
      <c r="J30" s="24">
        <v>35780</v>
      </c>
      <c r="K30" s="24">
        <v>219128</v>
      </c>
    </row>
    <row r="31" spans="2:11" ht="12.75">
      <c r="B31" s="143" t="s">
        <v>40</v>
      </c>
      <c r="C31" s="143"/>
      <c r="D31" s="143"/>
      <c r="E31" s="24">
        <v>248918</v>
      </c>
      <c r="F31" s="24">
        <v>677633</v>
      </c>
      <c r="G31" s="143" t="s">
        <v>39</v>
      </c>
      <c r="H31" s="143"/>
      <c r="I31" s="143"/>
      <c r="J31" s="24">
        <v>29772</v>
      </c>
      <c r="K31" s="24">
        <v>53550</v>
      </c>
    </row>
    <row r="32" spans="2:11" ht="38.25" customHeight="1">
      <c r="B32" s="143" t="s">
        <v>41</v>
      </c>
      <c r="C32" s="143"/>
      <c r="D32" s="143"/>
      <c r="E32" s="24">
        <v>21207</v>
      </c>
      <c r="F32" s="24">
        <v>24680</v>
      </c>
      <c r="G32" s="145" t="s">
        <v>43</v>
      </c>
      <c r="H32" s="145"/>
      <c r="I32" s="145"/>
      <c r="J32" s="24">
        <f>SUM(J29:J31)</f>
        <v>1036538</v>
      </c>
      <c r="K32" s="24">
        <f>SUM(K29:K31)</f>
        <v>2567821</v>
      </c>
    </row>
    <row r="33" spans="2:11" ht="37.5" customHeight="1">
      <c r="B33" s="143" t="s">
        <v>42</v>
      </c>
      <c r="C33" s="143"/>
      <c r="D33" s="143"/>
      <c r="E33" s="24"/>
      <c r="F33" s="24"/>
      <c r="G33" s="145" t="s">
        <v>46</v>
      </c>
      <c r="H33" s="145"/>
      <c r="I33" s="145"/>
      <c r="J33" s="24">
        <f>J27+J32</f>
        <v>4717987</v>
      </c>
      <c r="K33" s="24">
        <f>K27+K32</f>
        <v>8553273</v>
      </c>
    </row>
    <row r="34" spans="2:11" ht="12.75">
      <c r="B34" s="143" t="s">
        <v>44</v>
      </c>
      <c r="C34" s="143"/>
      <c r="D34" s="143"/>
      <c r="E34" s="24"/>
      <c r="F34" s="24"/>
      <c r="G34" s="145" t="s">
        <v>47</v>
      </c>
      <c r="H34" s="145"/>
      <c r="I34" s="145"/>
      <c r="J34" s="24">
        <v>2744890</v>
      </c>
      <c r="K34" s="24">
        <v>2884292</v>
      </c>
    </row>
    <row r="35" spans="2:11" ht="12.75">
      <c r="B35" s="146" t="s">
        <v>45</v>
      </c>
      <c r="C35" s="147"/>
      <c r="D35" s="148"/>
      <c r="E35" s="24">
        <f>SUM(E15:E34)</f>
        <v>4717987</v>
      </c>
      <c r="F35" s="24">
        <f>SUM(F15:F34)</f>
        <v>8553273</v>
      </c>
      <c r="G35" s="144"/>
      <c r="H35" s="144"/>
      <c r="I35" s="144"/>
      <c r="J35" s="13"/>
      <c r="K35" s="13"/>
    </row>
    <row r="36" spans="2:11" ht="12.75">
      <c r="B36" s="9"/>
      <c r="C36" s="9"/>
      <c r="D36" s="9"/>
      <c r="E36" s="12"/>
      <c r="F36" s="12"/>
      <c r="J36" s="13"/>
      <c r="K36" s="13"/>
    </row>
    <row r="37" spans="2:11" ht="8.25" customHeight="1">
      <c r="B37" s="162"/>
      <c r="C37" s="163"/>
      <c r="D37" s="163"/>
      <c r="E37" s="163"/>
      <c r="F37" s="163"/>
      <c r="G37" s="163"/>
      <c r="H37" s="163"/>
      <c r="I37" s="163"/>
      <c r="J37" s="163"/>
      <c r="K37" s="163"/>
    </row>
    <row r="39" spans="2:11" ht="12.75">
      <c r="B39" s="140" t="s">
        <v>81</v>
      </c>
      <c r="C39" s="140"/>
      <c r="D39" s="140"/>
      <c r="E39" s="140"/>
      <c r="F39" s="140"/>
      <c r="G39" s="141" t="s">
        <v>10</v>
      </c>
      <c r="H39" s="141"/>
      <c r="I39" s="141"/>
      <c r="J39" s="141"/>
      <c r="K39" s="141"/>
    </row>
    <row r="40" spans="2:11" ht="12.75">
      <c r="B40" s="82" t="s">
        <v>48</v>
      </c>
      <c r="C40" s="82"/>
      <c r="D40" s="82"/>
      <c r="E40" s="142" t="s">
        <v>7</v>
      </c>
      <c r="F40" s="142" t="s">
        <v>8</v>
      </c>
      <c r="G40" s="102" t="s">
        <v>49</v>
      </c>
      <c r="H40" s="102"/>
      <c r="I40" s="102"/>
      <c r="J40" s="142" t="s">
        <v>7</v>
      </c>
      <c r="K40" s="142" t="s">
        <v>8</v>
      </c>
    </row>
    <row r="41" spans="2:11" ht="12.75">
      <c r="B41" s="82"/>
      <c r="C41" s="82"/>
      <c r="D41" s="82"/>
      <c r="E41" s="142"/>
      <c r="F41" s="142"/>
      <c r="G41" s="102"/>
      <c r="H41" s="102"/>
      <c r="I41" s="102"/>
      <c r="J41" s="142"/>
      <c r="K41" s="142"/>
    </row>
    <row r="42" spans="2:11" ht="24.75" customHeight="1">
      <c r="B42" s="95" t="s">
        <v>50</v>
      </c>
      <c r="C42" s="96"/>
      <c r="D42" s="97"/>
      <c r="E42" s="26">
        <v>539601</v>
      </c>
      <c r="F42" s="26">
        <v>781074</v>
      </c>
      <c r="G42" s="89" t="s">
        <v>51</v>
      </c>
      <c r="H42" s="90"/>
      <c r="I42" s="91"/>
      <c r="J42" s="24">
        <v>299214</v>
      </c>
      <c r="K42" s="24">
        <v>544942</v>
      </c>
    </row>
    <row r="43" spans="2:11" ht="23.25" customHeight="1">
      <c r="B43" s="95" t="s">
        <v>52</v>
      </c>
      <c r="C43" s="96"/>
      <c r="D43" s="97"/>
      <c r="E43" s="26">
        <v>532867</v>
      </c>
      <c r="F43" s="26">
        <v>661192</v>
      </c>
      <c r="G43" s="89" t="s">
        <v>53</v>
      </c>
      <c r="H43" s="90"/>
      <c r="I43" s="91"/>
      <c r="J43" s="24">
        <v>87708</v>
      </c>
      <c r="K43" s="24">
        <v>158301</v>
      </c>
    </row>
    <row r="44" spans="2:11" ht="12.75">
      <c r="B44" s="75" t="s">
        <v>54</v>
      </c>
      <c r="C44" s="76"/>
      <c r="D44" s="77"/>
      <c r="E44" s="120">
        <f>E42-E43</f>
        <v>6734</v>
      </c>
      <c r="F44" s="120">
        <f>F42-F43</f>
        <v>119882</v>
      </c>
      <c r="G44" s="137" t="s">
        <v>106</v>
      </c>
      <c r="H44" s="138"/>
      <c r="I44" s="139"/>
      <c r="J44" s="24">
        <f>J42-J43</f>
        <v>211506</v>
      </c>
      <c r="K44" s="24">
        <f>K42-K43</f>
        <v>386641</v>
      </c>
    </row>
    <row r="45" spans="2:11" ht="12.75">
      <c r="B45" s="78"/>
      <c r="C45" s="79"/>
      <c r="D45" s="80"/>
      <c r="E45" s="120"/>
      <c r="F45" s="120"/>
      <c r="G45" s="126" t="s">
        <v>55</v>
      </c>
      <c r="H45" s="96"/>
      <c r="I45" s="97"/>
      <c r="J45" s="24">
        <v>203993</v>
      </c>
      <c r="K45" s="24">
        <v>256964</v>
      </c>
    </row>
    <row r="46" spans="2:11" ht="12.75">
      <c r="B46" s="81"/>
      <c r="C46" s="49"/>
      <c r="D46" s="45"/>
      <c r="E46" s="120"/>
      <c r="F46" s="120"/>
      <c r="G46" s="126" t="s">
        <v>56</v>
      </c>
      <c r="H46" s="96"/>
      <c r="I46" s="97"/>
      <c r="J46" s="24">
        <v>43205</v>
      </c>
      <c r="K46" s="24">
        <v>42585</v>
      </c>
    </row>
    <row r="47" spans="2:11" ht="12.75">
      <c r="B47" s="75" t="s">
        <v>57</v>
      </c>
      <c r="C47" s="76"/>
      <c r="D47" s="77"/>
      <c r="E47" s="134">
        <v>86239172</v>
      </c>
      <c r="F47" s="134">
        <v>140026184</v>
      </c>
      <c r="G47" s="136" t="s">
        <v>58</v>
      </c>
      <c r="H47" s="93"/>
      <c r="I47" s="94"/>
      <c r="J47" s="24">
        <f>J45-J46</f>
        <v>160788</v>
      </c>
      <c r="K47" s="24">
        <f>K45-K46</f>
        <v>214379</v>
      </c>
    </row>
    <row r="48" spans="2:11" ht="22.5" customHeight="1">
      <c r="B48" s="81"/>
      <c r="C48" s="49"/>
      <c r="D48" s="45"/>
      <c r="E48" s="135"/>
      <c r="F48" s="135"/>
      <c r="G48" s="95" t="s">
        <v>83</v>
      </c>
      <c r="H48" s="96"/>
      <c r="I48" s="97"/>
      <c r="J48" s="24"/>
      <c r="K48" s="24">
        <v>130</v>
      </c>
    </row>
    <row r="49" spans="2:11" ht="12.75">
      <c r="B49" s="75" t="s">
        <v>59</v>
      </c>
      <c r="C49" s="76"/>
      <c r="D49" s="77"/>
      <c r="E49" s="120">
        <v>85881694</v>
      </c>
      <c r="F49" s="120">
        <v>141443946</v>
      </c>
      <c r="G49" s="128" t="s">
        <v>60</v>
      </c>
      <c r="H49" s="129"/>
      <c r="I49" s="130"/>
      <c r="J49" s="111">
        <v>21580</v>
      </c>
      <c r="K49" s="111">
        <v>5313</v>
      </c>
    </row>
    <row r="50" spans="2:11" ht="12.75">
      <c r="B50" s="81"/>
      <c r="C50" s="49"/>
      <c r="D50" s="45"/>
      <c r="E50" s="120"/>
      <c r="F50" s="120"/>
      <c r="G50" s="131"/>
      <c r="H50" s="132"/>
      <c r="I50" s="133"/>
      <c r="J50" s="112"/>
      <c r="K50" s="112"/>
    </row>
    <row r="51" spans="2:11" ht="24.75" customHeight="1">
      <c r="B51" s="46" t="s">
        <v>61</v>
      </c>
      <c r="C51" s="47"/>
      <c r="D51" s="48"/>
      <c r="E51" s="120">
        <f>+E53</f>
        <v>363366</v>
      </c>
      <c r="F51" s="120">
        <f>F44+F47-F49</f>
        <v>-1297880</v>
      </c>
      <c r="G51" s="126" t="s">
        <v>62</v>
      </c>
      <c r="H51" s="96"/>
      <c r="I51" s="97"/>
      <c r="J51" s="24"/>
      <c r="K51" s="24"/>
    </row>
    <row r="52" spans="2:11" ht="12.75">
      <c r="B52" s="42"/>
      <c r="C52" s="43"/>
      <c r="D52" s="44"/>
      <c r="E52" s="120"/>
      <c r="F52" s="120"/>
      <c r="G52" s="127" t="s">
        <v>63</v>
      </c>
      <c r="H52" s="127"/>
      <c r="I52" s="127"/>
      <c r="J52" s="30">
        <v>298582</v>
      </c>
      <c r="K52" s="30">
        <v>346080</v>
      </c>
    </row>
    <row r="53" spans="2:11" ht="18" customHeight="1">
      <c r="B53" s="46" t="s">
        <v>64</v>
      </c>
      <c r="C53" s="47"/>
      <c r="D53" s="48"/>
      <c r="E53" s="120">
        <v>363366</v>
      </c>
      <c r="F53" s="120">
        <v>-1299491</v>
      </c>
      <c r="G53" s="75" t="s">
        <v>107</v>
      </c>
      <c r="H53" s="121"/>
      <c r="I53" s="122"/>
      <c r="J53" s="111">
        <v>335139</v>
      </c>
      <c r="K53" s="111">
        <v>231543</v>
      </c>
    </row>
    <row r="54" spans="2:11" ht="12.75">
      <c r="B54" s="42"/>
      <c r="C54" s="43"/>
      <c r="D54" s="44"/>
      <c r="E54" s="120"/>
      <c r="F54" s="120"/>
      <c r="G54" s="123"/>
      <c r="H54" s="124"/>
      <c r="I54" s="125"/>
      <c r="J54" s="112"/>
      <c r="K54" s="112"/>
    </row>
    <row r="55" spans="2:11" ht="15.75" customHeight="1">
      <c r="B55" s="103" t="s">
        <v>65</v>
      </c>
      <c r="C55" s="104"/>
      <c r="D55" s="105"/>
      <c r="E55" s="120"/>
      <c r="F55" s="120"/>
      <c r="G55" s="89" t="s">
        <v>66</v>
      </c>
      <c r="H55" s="90"/>
      <c r="I55" s="91"/>
      <c r="J55" s="24">
        <v>423893</v>
      </c>
      <c r="K55" s="24">
        <v>535033</v>
      </c>
    </row>
    <row r="56" spans="2:11" ht="12.75">
      <c r="B56" s="106"/>
      <c r="C56" s="107"/>
      <c r="D56" s="108"/>
      <c r="E56" s="120"/>
      <c r="F56" s="120"/>
      <c r="G56" s="113" t="s">
        <v>108</v>
      </c>
      <c r="H56" s="114"/>
      <c r="I56" s="115"/>
      <c r="J56" s="119">
        <v>117864</v>
      </c>
      <c r="K56" s="119">
        <v>186492</v>
      </c>
    </row>
    <row r="57" spans="2:11" ht="27.75" customHeight="1">
      <c r="B57" s="75" t="s">
        <v>67</v>
      </c>
      <c r="C57" s="76"/>
      <c r="D57" s="77"/>
      <c r="E57" s="26"/>
      <c r="F57" s="26"/>
      <c r="G57" s="116"/>
      <c r="H57" s="117"/>
      <c r="I57" s="118"/>
      <c r="J57" s="112"/>
      <c r="K57" s="112"/>
    </row>
    <row r="58" spans="2:11" ht="27" customHeight="1">
      <c r="B58" s="75" t="s">
        <v>68</v>
      </c>
      <c r="C58" s="76"/>
      <c r="D58" s="77"/>
      <c r="E58" s="28">
        <v>41605</v>
      </c>
      <c r="F58" s="28">
        <v>236003</v>
      </c>
      <c r="G58" s="95" t="s">
        <v>109</v>
      </c>
      <c r="H58" s="96"/>
      <c r="I58" s="97"/>
      <c r="J58" s="31">
        <v>22685</v>
      </c>
      <c r="K58" s="31">
        <v>132121</v>
      </c>
    </row>
    <row r="59" spans="2:11" ht="31.5" customHeight="1">
      <c r="B59" s="46" t="s">
        <v>114</v>
      </c>
      <c r="C59" s="47"/>
      <c r="D59" s="48"/>
      <c r="E59" s="27">
        <v>41605</v>
      </c>
      <c r="F59" s="27">
        <v>236003</v>
      </c>
      <c r="G59" s="92" t="s">
        <v>69</v>
      </c>
      <c r="H59" s="109"/>
      <c r="I59" s="110"/>
      <c r="J59" s="26">
        <f>J44+J47+J48+J49+J52-J53-J55+J56-J58</f>
        <v>28603</v>
      </c>
      <c r="K59" s="26">
        <f>K44+K47+K48+K49+K52-K53-K55+K56-K58</f>
        <v>240338</v>
      </c>
    </row>
    <row r="60" spans="2:11" ht="26.25" customHeight="1">
      <c r="B60" s="82" t="s">
        <v>70</v>
      </c>
      <c r="C60" s="82"/>
      <c r="D60" s="82"/>
      <c r="E60" s="120"/>
      <c r="F60" s="120"/>
      <c r="G60" s="103" t="s">
        <v>71</v>
      </c>
      <c r="H60" s="104"/>
      <c r="I60" s="105"/>
      <c r="J60" s="99"/>
      <c r="K60" s="99"/>
    </row>
    <row r="61" spans="2:11" ht="12.75">
      <c r="B61" s="82"/>
      <c r="C61" s="82"/>
      <c r="D61" s="82"/>
      <c r="E61" s="120"/>
      <c r="F61" s="120"/>
      <c r="G61" s="106"/>
      <c r="H61" s="107"/>
      <c r="I61" s="108"/>
      <c r="J61" s="99"/>
      <c r="K61" s="99"/>
    </row>
    <row r="62" spans="2:11" ht="29.25" customHeight="1">
      <c r="B62" s="128" t="s">
        <v>72</v>
      </c>
      <c r="C62" s="164"/>
      <c r="D62" s="165"/>
      <c r="E62" s="26"/>
      <c r="F62" s="26">
        <v>992340</v>
      </c>
      <c r="G62" s="102" t="s">
        <v>73</v>
      </c>
      <c r="H62" s="102"/>
      <c r="I62" s="102"/>
      <c r="J62" s="99">
        <v>28603</v>
      </c>
      <c r="K62" s="99">
        <v>240338</v>
      </c>
    </row>
    <row r="63" spans="2:11" ht="25.5" customHeight="1">
      <c r="B63" s="95" t="s">
        <v>74</v>
      </c>
      <c r="C63" s="100"/>
      <c r="D63" s="101"/>
      <c r="E63" s="28">
        <v>54</v>
      </c>
      <c r="F63" s="28">
        <v>54</v>
      </c>
      <c r="G63" s="102"/>
      <c r="H63" s="102"/>
      <c r="I63" s="102"/>
      <c r="J63" s="99"/>
      <c r="K63" s="99"/>
    </row>
    <row r="64" spans="2:11" ht="28.5" customHeight="1">
      <c r="B64" s="84" t="s">
        <v>75</v>
      </c>
      <c r="C64" s="85"/>
      <c r="D64" s="86"/>
      <c r="E64" s="26"/>
      <c r="F64" s="26"/>
      <c r="G64" s="89" t="s">
        <v>76</v>
      </c>
      <c r="H64" s="90"/>
      <c r="I64" s="91"/>
      <c r="J64" s="26">
        <v>1360</v>
      </c>
      <c r="K64" s="26">
        <v>7013</v>
      </c>
    </row>
    <row r="65" spans="2:11" ht="66.75" customHeight="1">
      <c r="B65" s="87" t="s">
        <v>77</v>
      </c>
      <c r="C65" s="88"/>
      <c r="D65" s="88"/>
      <c r="E65" s="26">
        <f>E62-E63</f>
        <v>-54</v>
      </c>
      <c r="F65" s="26">
        <f>F62-F63</f>
        <v>992286</v>
      </c>
      <c r="G65" s="95" t="s">
        <v>110</v>
      </c>
      <c r="H65" s="96"/>
      <c r="I65" s="97"/>
      <c r="J65" s="26">
        <v>176</v>
      </c>
      <c r="K65" s="26">
        <v>567</v>
      </c>
    </row>
    <row r="66" spans="2:11" ht="57.75" customHeight="1">
      <c r="B66" s="92" t="s">
        <v>78</v>
      </c>
      <c r="C66" s="93"/>
      <c r="D66" s="94"/>
      <c r="E66" s="26">
        <f>E42+E47+E62</f>
        <v>86778773</v>
      </c>
      <c r="F66" s="26">
        <f>F42+F47+F62</f>
        <v>141799598</v>
      </c>
      <c r="G66" s="98" t="s">
        <v>84</v>
      </c>
      <c r="H66" s="98"/>
      <c r="I66" s="98"/>
      <c r="J66" s="26">
        <f>J62-J64-J65</f>
        <v>27067</v>
      </c>
      <c r="K66" s="26">
        <f>K62-K64-K65</f>
        <v>232758</v>
      </c>
    </row>
    <row r="67" spans="2:11" ht="24.75" customHeight="1">
      <c r="B67" s="82" t="s">
        <v>79</v>
      </c>
      <c r="C67" s="170"/>
      <c r="D67" s="170"/>
      <c r="E67" s="26">
        <v>86457066</v>
      </c>
      <c r="F67" s="29">
        <v>142342806</v>
      </c>
      <c r="G67" s="167" t="s">
        <v>85</v>
      </c>
      <c r="H67" s="168"/>
      <c r="I67" s="169"/>
      <c r="J67" s="28"/>
      <c r="K67" s="28"/>
    </row>
    <row r="68" spans="2:11" ht="23.25" customHeight="1">
      <c r="B68" s="82" t="s">
        <v>102</v>
      </c>
      <c r="C68" s="170"/>
      <c r="D68" s="170"/>
      <c r="E68" s="26">
        <f>E66-E67</f>
        <v>321707</v>
      </c>
      <c r="F68" s="26">
        <f>F66-F67</f>
        <v>-543208</v>
      </c>
      <c r="G68" s="98" t="s">
        <v>86</v>
      </c>
      <c r="H68" s="98"/>
      <c r="I68" s="98"/>
      <c r="J68" s="26">
        <v>1</v>
      </c>
      <c r="K68" s="26">
        <v>1</v>
      </c>
    </row>
    <row r="69" spans="2:11" ht="28.5" customHeight="1">
      <c r="B69" s="92" t="s">
        <v>103</v>
      </c>
      <c r="C69" s="93"/>
      <c r="D69" s="94"/>
      <c r="E69" s="26">
        <v>1107902</v>
      </c>
      <c r="F69" s="26">
        <v>1492474</v>
      </c>
      <c r="G69" s="98" t="s">
        <v>87</v>
      </c>
      <c r="H69" s="98"/>
      <c r="I69" s="98"/>
      <c r="J69" s="26"/>
      <c r="K69" s="26"/>
    </row>
    <row r="70" spans="2:6" ht="25.5" customHeight="1">
      <c r="B70" s="82" t="s">
        <v>104</v>
      </c>
      <c r="C70" s="82"/>
      <c r="D70" s="82"/>
      <c r="E70" s="26">
        <v>62865</v>
      </c>
      <c r="F70" s="26">
        <v>-47566</v>
      </c>
    </row>
    <row r="71" spans="2:11" ht="25.5" customHeight="1">
      <c r="B71" s="82" t="s">
        <v>105</v>
      </c>
      <c r="C71" s="82"/>
      <c r="D71" s="82"/>
      <c r="E71" s="26">
        <f>E68+E69+E70</f>
        <v>1492474</v>
      </c>
      <c r="F71" s="26">
        <f>F68+F69+F70</f>
        <v>901700</v>
      </c>
      <c r="G71" s="32"/>
      <c r="H71" s="8"/>
      <c r="I71" s="8"/>
      <c r="J71" s="9"/>
      <c r="K71" s="9"/>
    </row>
    <row r="72" spans="7:11" ht="11.25" customHeight="1">
      <c r="G72" s="8"/>
      <c r="H72" s="8"/>
      <c r="I72" s="8"/>
      <c r="J72" s="9"/>
      <c r="K72" s="9"/>
    </row>
    <row r="75" spans="2:12" ht="12.75">
      <c r="B75" s="83" t="s">
        <v>11</v>
      </c>
      <c r="C75" s="83"/>
      <c r="D75" s="83"/>
      <c r="E75" s="83"/>
      <c r="F75" s="83"/>
      <c r="G75" s="83"/>
      <c r="H75" s="83"/>
      <c r="I75" s="83"/>
      <c r="J75" s="83"/>
      <c r="K75" s="83"/>
      <c r="L75" s="20"/>
    </row>
    <row r="77" spans="1:12" ht="18.75" customHeight="1">
      <c r="A77" s="17"/>
      <c r="B77" s="56"/>
      <c r="C77" s="57"/>
      <c r="D77" s="64">
        <v>2005</v>
      </c>
      <c r="E77" s="65"/>
      <c r="F77" s="65"/>
      <c r="G77" s="66"/>
      <c r="H77" s="40">
        <v>2006</v>
      </c>
      <c r="I77" s="41"/>
      <c r="J77" s="41"/>
      <c r="K77" s="35"/>
      <c r="L77" s="19"/>
    </row>
    <row r="78" spans="1:12" ht="21.75" customHeight="1">
      <c r="A78" s="16"/>
      <c r="B78" s="58"/>
      <c r="C78" s="59"/>
      <c r="D78" s="14" t="s">
        <v>89</v>
      </c>
      <c r="E78" s="14" t="s">
        <v>90</v>
      </c>
      <c r="F78" s="14" t="s">
        <v>91</v>
      </c>
      <c r="G78" s="14" t="s">
        <v>92</v>
      </c>
      <c r="H78" s="14" t="s">
        <v>89</v>
      </c>
      <c r="I78" s="14" t="s">
        <v>90</v>
      </c>
      <c r="J78" s="14" t="s">
        <v>91</v>
      </c>
      <c r="K78" s="14" t="s">
        <v>92</v>
      </c>
      <c r="L78" s="18"/>
    </row>
    <row r="79" spans="1:14" ht="13.5" customHeight="1">
      <c r="A79" s="16"/>
      <c r="B79" s="54" t="s">
        <v>111</v>
      </c>
      <c r="C79" s="55"/>
      <c r="D79" s="34">
        <v>950450</v>
      </c>
      <c r="E79" s="36">
        <v>20536</v>
      </c>
      <c r="F79" s="36"/>
      <c r="G79" s="36">
        <f>SUM(D79:F79)</f>
        <v>970986</v>
      </c>
      <c r="H79" s="36">
        <v>970986</v>
      </c>
      <c r="I79" s="36">
        <v>1300577</v>
      </c>
      <c r="J79" s="36"/>
      <c r="K79" s="36">
        <f>H79+I79</f>
        <v>2271563</v>
      </c>
      <c r="L79" s="18"/>
      <c r="N79" s="10"/>
    </row>
    <row r="80" spans="1:14" ht="13.5" customHeight="1">
      <c r="A80" s="16"/>
      <c r="B80" s="54" t="s">
        <v>93</v>
      </c>
      <c r="C80" s="55"/>
      <c r="D80" s="34"/>
      <c r="E80" s="36"/>
      <c r="F80" s="36"/>
      <c r="G80" s="36"/>
      <c r="H80" s="36"/>
      <c r="I80" s="36"/>
      <c r="J80" s="36"/>
      <c r="K80" s="36"/>
      <c r="L80" s="11"/>
      <c r="N80" s="10"/>
    </row>
    <row r="81" spans="1:14" ht="13.5" customHeight="1">
      <c r="A81" s="16"/>
      <c r="B81" s="54" t="s">
        <v>94</v>
      </c>
      <c r="C81" s="55"/>
      <c r="D81" s="34"/>
      <c r="E81" s="34"/>
      <c r="F81" s="34"/>
      <c r="G81" s="34"/>
      <c r="H81" s="34"/>
      <c r="I81" s="34"/>
      <c r="J81" s="34"/>
      <c r="K81" s="34"/>
      <c r="L81" s="11"/>
      <c r="N81" s="11"/>
    </row>
    <row r="82" spans="1:14" ht="13.5" customHeight="1">
      <c r="A82" s="16"/>
      <c r="B82" s="54" t="s">
        <v>95</v>
      </c>
      <c r="C82" s="55"/>
      <c r="D82" s="34"/>
      <c r="E82" s="34"/>
      <c r="F82" s="34"/>
      <c r="G82" s="34"/>
      <c r="H82" s="34"/>
      <c r="I82" s="34">
        <v>23580</v>
      </c>
      <c r="J82" s="34"/>
      <c r="K82" s="34">
        <v>23580</v>
      </c>
      <c r="L82" s="11"/>
      <c r="N82" s="11"/>
    </row>
    <row r="83" spans="1:14" ht="13.5" customHeight="1">
      <c r="A83" s="16"/>
      <c r="B83" s="54" t="s">
        <v>96</v>
      </c>
      <c r="C83" s="55"/>
      <c r="D83" s="34">
        <v>38405</v>
      </c>
      <c r="E83" s="34"/>
      <c r="F83" s="34">
        <v>2705</v>
      </c>
      <c r="G83" s="34">
        <f>D83-F83</f>
        <v>35700</v>
      </c>
      <c r="H83" s="34">
        <v>35700</v>
      </c>
      <c r="I83" s="34">
        <v>192591</v>
      </c>
      <c r="J83" s="34">
        <v>9243</v>
      </c>
      <c r="K83" s="34">
        <f>H83+I83-J83</f>
        <v>219048</v>
      </c>
      <c r="L83" s="11"/>
      <c r="N83" s="11"/>
    </row>
    <row r="84" spans="1:14" ht="13.5" customHeight="1">
      <c r="A84" s="16"/>
      <c r="B84" s="54" t="s">
        <v>115</v>
      </c>
      <c r="C84" s="55"/>
      <c r="D84" s="34"/>
      <c r="E84" s="34"/>
      <c r="F84" s="34"/>
      <c r="G84" s="34"/>
      <c r="H84" s="34"/>
      <c r="I84" s="34"/>
      <c r="J84" s="34"/>
      <c r="K84" s="34"/>
      <c r="L84" s="11"/>
      <c r="N84" s="11"/>
    </row>
    <row r="85" spans="1:14" ht="13.5" customHeight="1">
      <c r="A85" s="16"/>
      <c r="B85" s="54" t="s">
        <v>97</v>
      </c>
      <c r="C85" s="55"/>
      <c r="D85" s="34">
        <v>20536</v>
      </c>
      <c r="E85" s="34">
        <v>29772</v>
      </c>
      <c r="F85" s="34">
        <v>20536</v>
      </c>
      <c r="G85" s="34">
        <f>D85+E85-F85</f>
        <v>29772</v>
      </c>
      <c r="H85" s="34">
        <v>29772</v>
      </c>
      <c r="I85" s="34">
        <v>271626</v>
      </c>
      <c r="J85" s="34">
        <v>247848</v>
      </c>
      <c r="K85" s="34">
        <f>H85+I85-J85</f>
        <v>53550</v>
      </c>
      <c r="L85" s="11"/>
      <c r="N85" s="11"/>
    </row>
    <row r="86" spans="1:14" ht="13.5" customHeight="1">
      <c r="A86" s="15"/>
      <c r="B86" s="54" t="s">
        <v>98</v>
      </c>
      <c r="C86" s="55"/>
      <c r="D86" s="34"/>
      <c r="E86" s="34"/>
      <c r="F86" s="34"/>
      <c r="G86" s="34"/>
      <c r="H86" s="34"/>
      <c r="I86" s="34"/>
      <c r="J86" s="34"/>
      <c r="K86" s="34"/>
      <c r="L86" s="11"/>
      <c r="N86" s="11"/>
    </row>
    <row r="87" spans="1:14" ht="13.5" customHeight="1">
      <c r="A87" s="15"/>
      <c r="B87" s="62" t="s">
        <v>99</v>
      </c>
      <c r="C87" s="63"/>
      <c r="D87" s="34"/>
      <c r="E87" s="34"/>
      <c r="F87" s="34"/>
      <c r="G87" s="34"/>
      <c r="H87" s="34"/>
      <c r="I87" s="34"/>
      <c r="J87" s="34"/>
      <c r="K87" s="34"/>
      <c r="L87" s="11"/>
      <c r="N87" s="11"/>
    </row>
    <row r="88" spans="1:14" ht="13.5" customHeight="1">
      <c r="A88" s="15"/>
      <c r="B88" s="62" t="s">
        <v>100</v>
      </c>
      <c r="C88" s="63"/>
      <c r="D88" s="34">
        <f>SUM(D79:D87)</f>
        <v>1009391</v>
      </c>
      <c r="E88" s="34">
        <f>SUM(E79:E87)</f>
        <v>50308</v>
      </c>
      <c r="F88" s="34">
        <f aca="true" t="shared" si="0" ref="F88:K88">SUM(F79:F87)</f>
        <v>23241</v>
      </c>
      <c r="G88" s="34">
        <f t="shared" si="0"/>
        <v>1036458</v>
      </c>
      <c r="H88" s="34">
        <v>1036458</v>
      </c>
      <c r="I88" s="34">
        <f t="shared" si="0"/>
        <v>1788374</v>
      </c>
      <c r="J88" s="34">
        <f t="shared" si="0"/>
        <v>257091</v>
      </c>
      <c r="K88" s="34">
        <f t="shared" si="0"/>
        <v>2567741</v>
      </c>
      <c r="L88" s="11"/>
      <c r="N88" s="11"/>
    </row>
    <row r="89" spans="1:14" ht="13.5" customHeight="1">
      <c r="A89" s="15"/>
      <c r="B89" s="166" t="s">
        <v>116</v>
      </c>
      <c r="C89" s="166"/>
      <c r="D89" s="37"/>
      <c r="E89" s="38"/>
      <c r="F89" s="38"/>
      <c r="G89" s="38"/>
      <c r="H89" s="38"/>
      <c r="I89" s="38"/>
      <c r="J89" s="38"/>
      <c r="K89" s="38"/>
      <c r="L89" s="11"/>
      <c r="N89" s="11"/>
    </row>
    <row r="90" ht="10.5" customHeight="1">
      <c r="N90" s="11"/>
    </row>
    <row r="91" spans="2:11" ht="61.5" customHeight="1">
      <c r="B91" s="67" t="s">
        <v>121</v>
      </c>
      <c r="C91" s="68"/>
      <c r="D91" s="68"/>
      <c r="E91" s="68"/>
      <c r="F91" s="68"/>
      <c r="G91" s="68"/>
      <c r="H91" s="68"/>
      <c r="I91" s="68"/>
      <c r="J91" s="68"/>
      <c r="K91" s="68"/>
    </row>
    <row r="92" spans="2:11" ht="44.25" customHeight="1">
      <c r="B92" s="69" t="s">
        <v>112</v>
      </c>
      <c r="C92" s="70"/>
      <c r="D92" s="70"/>
      <c r="E92" s="70"/>
      <c r="F92" s="70"/>
      <c r="G92" s="70"/>
      <c r="H92" s="70"/>
      <c r="I92" s="70"/>
      <c r="J92" s="70"/>
      <c r="K92" s="70"/>
    </row>
    <row r="93" spans="2:11" ht="12.75" customHeight="1">
      <c r="B93" s="71" t="s">
        <v>124</v>
      </c>
      <c r="C93" s="72"/>
      <c r="D93" s="72"/>
      <c r="E93" s="72"/>
      <c r="F93" s="72"/>
      <c r="G93" s="72"/>
      <c r="H93" s="72"/>
      <c r="I93" s="72"/>
      <c r="J93" s="72"/>
      <c r="K93" s="72"/>
    </row>
    <row r="94" spans="2:11" ht="12.75">
      <c r="B94" s="72"/>
      <c r="C94" s="72"/>
      <c r="D94" s="72"/>
      <c r="E94" s="72"/>
      <c r="F94" s="72"/>
      <c r="G94" s="72"/>
      <c r="H94" s="72"/>
      <c r="I94" s="72"/>
      <c r="J94" s="72"/>
      <c r="K94" s="72"/>
    </row>
    <row r="95" spans="2:11" ht="1.5" customHeight="1">
      <c r="B95" s="72"/>
      <c r="C95" s="72"/>
      <c r="D95" s="72"/>
      <c r="E95" s="72"/>
      <c r="F95" s="72"/>
      <c r="G95" s="72"/>
      <c r="H95" s="72"/>
      <c r="I95" s="72"/>
      <c r="J95" s="72"/>
      <c r="K95" s="72"/>
    </row>
    <row r="96" spans="2:11" ht="12.75" hidden="1">
      <c r="B96" s="72"/>
      <c r="C96" s="72"/>
      <c r="D96" s="72"/>
      <c r="E96" s="72"/>
      <c r="F96" s="72"/>
      <c r="G96" s="72"/>
      <c r="H96" s="72"/>
      <c r="I96" s="72"/>
      <c r="J96" s="72"/>
      <c r="K96" s="72"/>
    </row>
    <row r="97" spans="2:11" ht="12.75" hidden="1">
      <c r="B97" s="72"/>
      <c r="C97" s="72"/>
      <c r="D97" s="72"/>
      <c r="E97" s="72"/>
      <c r="F97" s="72"/>
      <c r="G97" s="72"/>
      <c r="H97" s="72"/>
      <c r="I97" s="72"/>
      <c r="J97" s="72"/>
      <c r="K97" s="72"/>
    </row>
    <row r="98" spans="2:11" ht="12.75" hidden="1">
      <c r="B98" s="72"/>
      <c r="C98" s="72"/>
      <c r="D98" s="72"/>
      <c r="E98" s="72"/>
      <c r="F98" s="72"/>
      <c r="G98" s="72"/>
      <c r="H98" s="72"/>
      <c r="I98" s="72"/>
      <c r="J98" s="72"/>
      <c r="K98" s="72"/>
    </row>
    <row r="99" spans="2:11" ht="9" customHeight="1" hidden="1">
      <c r="B99" s="72"/>
      <c r="C99" s="72"/>
      <c r="D99" s="72"/>
      <c r="E99" s="72"/>
      <c r="F99" s="72"/>
      <c r="G99" s="72"/>
      <c r="H99" s="72"/>
      <c r="I99" s="72"/>
      <c r="J99" s="72"/>
      <c r="K99" s="72"/>
    </row>
    <row r="100" spans="2:11" ht="3.7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26.25" customHeight="1">
      <c r="B101" s="73" t="s">
        <v>88</v>
      </c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 ht="12.75" customHeight="1">
      <c r="B102" s="52" t="s">
        <v>122</v>
      </c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ht="14.25" customHeight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ht="24" customHeight="1">
      <c r="B104" s="3"/>
      <c r="C104" s="3"/>
      <c r="D104" s="3"/>
      <c r="E104" s="3"/>
      <c r="F104" s="6"/>
      <c r="G104" s="3"/>
      <c r="H104" s="60" t="s">
        <v>113</v>
      </c>
      <c r="I104" s="61"/>
      <c r="J104" s="61"/>
      <c r="K104" s="61"/>
    </row>
    <row r="105" spans="2:11" ht="27" customHeight="1">
      <c r="B105" s="3"/>
      <c r="C105" s="3"/>
      <c r="D105" s="3"/>
      <c r="E105" s="3"/>
      <c r="F105" s="6"/>
      <c r="G105" s="3"/>
      <c r="H105" s="50" t="s">
        <v>123</v>
      </c>
      <c r="I105" s="51"/>
      <c r="J105" s="51"/>
      <c r="K105" s="51"/>
    </row>
    <row r="106" spans="2:11" ht="9" customHeight="1">
      <c r="B106" s="3"/>
      <c r="C106" s="3"/>
      <c r="D106" s="3"/>
      <c r="E106" s="3"/>
      <c r="F106" s="6"/>
      <c r="G106" s="3"/>
      <c r="H106" s="2"/>
      <c r="I106" s="2"/>
      <c r="J106" s="2"/>
      <c r="K106" s="2"/>
    </row>
    <row r="107" spans="2:11" ht="12.7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12.75">
      <c r="B108" s="39"/>
      <c r="C108" s="39"/>
      <c r="D108" s="39"/>
      <c r="E108" s="39"/>
      <c r="F108" s="39"/>
      <c r="G108" s="39"/>
      <c r="H108" s="60" t="s">
        <v>126</v>
      </c>
      <c r="I108" s="61"/>
      <c r="J108" s="61"/>
      <c r="K108" s="61"/>
    </row>
    <row r="109" spans="2:11" ht="24" customHeight="1">
      <c r="B109" s="39"/>
      <c r="C109" s="39"/>
      <c r="D109" s="39"/>
      <c r="E109" s="39"/>
      <c r="F109" s="39"/>
      <c r="G109" s="39"/>
      <c r="H109" s="50" t="s">
        <v>127</v>
      </c>
      <c r="I109" s="51"/>
      <c r="J109" s="51"/>
      <c r="K109" s="51"/>
    </row>
    <row r="110" spans="2:11" ht="54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</sheetData>
  <mergeCells count="160">
    <mergeCell ref="H108:K108"/>
    <mergeCell ref="H109:K109"/>
    <mergeCell ref="B89:C89"/>
    <mergeCell ref="G67:I67"/>
    <mergeCell ref="G68:I68"/>
    <mergeCell ref="G69:I69"/>
    <mergeCell ref="B67:D67"/>
    <mergeCell ref="B68:D68"/>
    <mergeCell ref="B69:D69"/>
    <mergeCell ref="B70:D70"/>
    <mergeCell ref="B37:K37"/>
    <mergeCell ref="E60:E61"/>
    <mergeCell ref="F60:F61"/>
    <mergeCell ref="B62:D62"/>
    <mergeCell ref="B60:D61"/>
    <mergeCell ref="B55:D56"/>
    <mergeCell ref="E55:E56"/>
    <mergeCell ref="F55:F56"/>
    <mergeCell ref="B57:D57"/>
    <mergeCell ref="B51:D52"/>
    <mergeCell ref="B1:K1"/>
    <mergeCell ref="B3:K3"/>
    <mergeCell ref="B7:K7"/>
    <mergeCell ref="D5:I5"/>
    <mergeCell ref="B8:C8"/>
    <mergeCell ref="D8:G8"/>
    <mergeCell ref="H8:I8"/>
    <mergeCell ref="J8:K8"/>
    <mergeCell ref="B9:C9"/>
    <mergeCell ref="D9:G9"/>
    <mergeCell ref="H9:I9"/>
    <mergeCell ref="J9:K9"/>
    <mergeCell ref="B11:K11"/>
    <mergeCell ref="B13:K13"/>
    <mergeCell ref="B14:D14"/>
    <mergeCell ref="G14:I14"/>
    <mergeCell ref="B15:D15"/>
    <mergeCell ref="G15:I15"/>
    <mergeCell ref="B16:D18"/>
    <mergeCell ref="E16:E18"/>
    <mergeCell ref="F16:F18"/>
    <mergeCell ref="G16:I16"/>
    <mergeCell ref="G17:I17"/>
    <mergeCell ref="G18:I18"/>
    <mergeCell ref="B19:D19"/>
    <mergeCell ref="G19:I19"/>
    <mergeCell ref="B20:D20"/>
    <mergeCell ref="G20:I20"/>
    <mergeCell ref="B21:D21"/>
    <mergeCell ref="G21:I21"/>
    <mergeCell ref="B22:D22"/>
    <mergeCell ref="G22:I22"/>
    <mergeCell ref="G24:I24"/>
    <mergeCell ref="G25:I25"/>
    <mergeCell ref="G26:I26"/>
    <mergeCell ref="B23:D23"/>
    <mergeCell ref="B24:D25"/>
    <mergeCell ref="E24:E25"/>
    <mergeCell ref="F24:F25"/>
    <mergeCell ref="B26:D26"/>
    <mergeCell ref="G27:I27"/>
    <mergeCell ref="B27:D27"/>
    <mergeCell ref="G28:I28"/>
    <mergeCell ref="B28:D28"/>
    <mergeCell ref="G29:I29"/>
    <mergeCell ref="B29:D29"/>
    <mergeCell ref="G30:I30"/>
    <mergeCell ref="B32:D32"/>
    <mergeCell ref="G32:I32"/>
    <mergeCell ref="B30:D30"/>
    <mergeCell ref="G31:I31"/>
    <mergeCell ref="B31:D31"/>
    <mergeCell ref="B34:D34"/>
    <mergeCell ref="G35:I35"/>
    <mergeCell ref="G33:I33"/>
    <mergeCell ref="G34:I34"/>
    <mergeCell ref="B35:D35"/>
    <mergeCell ref="B33:D33"/>
    <mergeCell ref="B39:F39"/>
    <mergeCell ref="G39:K39"/>
    <mergeCell ref="B40:D41"/>
    <mergeCell ref="E40:E41"/>
    <mergeCell ref="F40:F41"/>
    <mergeCell ref="G40:I41"/>
    <mergeCell ref="J40:J41"/>
    <mergeCell ref="K40:K41"/>
    <mergeCell ref="B42:D42"/>
    <mergeCell ref="G42:I42"/>
    <mergeCell ref="B43:D43"/>
    <mergeCell ref="G43:I43"/>
    <mergeCell ref="E44:E46"/>
    <mergeCell ref="F44:F46"/>
    <mergeCell ref="G44:I44"/>
    <mergeCell ref="G45:I45"/>
    <mergeCell ref="G46:I46"/>
    <mergeCell ref="E47:E48"/>
    <mergeCell ref="F47:F48"/>
    <mergeCell ref="G47:I47"/>
    <mergeCell ref="G48:I48"/>
    <mergeCell ref="J49:J50"/>
    <mergeCell ref="K49:K50"/>
    <mergeCell ref="B49:D50"/>
    <mergeCell ref="E49:E50"/>
    <mergeCell ref="F49:F50"/>
    <mergeCell ref="G49:I50"/>
    <mergeCell ref="E53:E54"/>
    <mergeCell ref="F53:F54"/>
    <mergeCell ref="G53:I54"/>
    <mergeCell ref="E51:E52"/>
    <mergeCell ref="F51:F52"/>
    <mergeCell ref="G51:I51"/>
    <mergeCell ref="G52:I52"/>
    <mergeCell ref="G58:I58"/>
    <mergeCell ref="G59:I59"/>
    <mergeCell ref="J53:J54"/>
    <mergeCell ref="K53:K54"/>
    <mergeCell ref="G55:I55"/>
    <mergeCell ref="G56:I57"/>
    <mergeCell ref="J56:J57"/>
    <mergeCell ref="K56:K57"/>
    <mergeCell ref="J60:J61"/>
    <mergeCell ref="K60:K61"/>
    <mergeCell ref="B63:D63"/>
    <mergeCell ref="G62:I63"/>
    <mergeCell ref="J62:J63"/>
    <mergeCell ref="K62:K63"/>
    <mergeCell ref="G60:I61"/>
    <mergeCell ref="G64:I64"/>
    <mergeCell ref="B66:D66"/>
    <mergeCell ref="G65:I65"/>
    <mergeCell ref="G66:I66"/>
    <mergeCell ref="H77:K77"/>
    <mergeCell ref="B71:D71"/>
    <mergeCell ref="B75:K75"/>
    <mergeCell ref="B83:C83"/>
    <mergeCell ref="B79:C79"/>
    <mergeCell ref="B84:C84"/>
    <mergeCell ref="B85:C85"/>
    <mergeCell ref="B80:C80"/>
    <mergeCell ref="B44:D46"/>
    <mergeCell ref="B53:D54"/>
    <mergeCell ref="B47:D48"/>
    <mergeCell ref="B58:D58"/>
    <mergeCell ref="B59:D59"/>
    <mergeCell ref="B64:D64"/>
    <mergeCell ref="B65:D65"/>
    <mergeCell ref="B91:K91"/>
    <mergeCell ref="B92:K92"/>
    <mergeCell ref="B93:K99"/>
    <mergeCell ref="B101:K101"/>
    <mergeCell ref="H105:K105"/>
    <mergeCell ref="B102:K103"/>
    <mergeCell ref="B81:C81"/>
    <mergeCell ref="B77:C78"/>
    <mergeCell ref="H104:K104"/>
    <mergeCell ref="B86:C86"/>
    <mergeCell ref="B87:C87"/>
    <mergeCell ref="B88:C88"/>
    <mergeCell ref="D77:G77"/>
    <mergeCell ref="B82:C8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7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2008-05-09T10:45:57Z</cp:lastPrinted>
  <dcterms:created xsi:type="dcterms:W3CDTF">2007-02-12T13:02:25Z</dcterms:created>
  <dcterms:modified xsi:type="dcterms:W3CDTF">2008-05-09T11:23:32Z</dcterms:modified>
  <cp:category/>
  <cp:version/>
  <cp:contentType/>
  <cp:contentStatus/>
</cp:coreProperties>
</file>