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drustva'!$A$1:$J$87</definedName>
  </definedNames>
  <calcPr fullCalcOnLoad="1"/>
</workbook>
</file>

<file path=xl/sharedStrings.xml><?xml version="1.0" encoding="utf-8"?>
<sst xmlns="http://schemas.openxmlformats.org/spreadsheetml/2006/main" count="111" uniqueCount="104">
  <si>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</si>
  <si>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</si>
  <si>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</si>
  <si>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</si>
  <si>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</si>
  <si>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</si>
  <si>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</si>
  <si>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</si>
  <si>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</si>
  <si>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</si>
  <si>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</si>
  <si>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</si>
  <si>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</si>
  <si>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</si>
  <si>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</si>
  <si>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</si>
  <si>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</si>
  <si>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</si>
  <si>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</si>
  <si>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</si>
  <si>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</si>
  <si>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</si>
  <si>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</si>
  <si>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</si>
  <si>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</si>
  <si>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</si>
  <si>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</si>
  <si>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</si>
  <si>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</si>
  <si>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</si>
  <si>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</si>
  <si>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</si>
  <si>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</si>
  <si>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</si>
  <si>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</si>
  <si>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</si>
  <si>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</si>
  <si>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</si>
  <si>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</si>
  <si>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</si>
  <si>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</si>
  <si>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</si>
  <si>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</si>
  <si>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</si>
  <si>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</si>
  <si>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</si>
  <si>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</si>
  <si>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</si>
  <si>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</si>
  <si>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</si>
  <si>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</si>
  <si>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</si>
  <si>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</si>
  <si>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</si>
  <si>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</si>
  <si>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</si>
  <si>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</si>
  <si>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</si>
  <si>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</si>
  <si>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</si>
  <si>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</si>
  <si>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</si>
  <si>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</si>
  <si>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</si>
  <si>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</si>
  <si>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</si>
  <si>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</si>
  <si>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</si>
  <si>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</si>
  <si>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</si>
  <si>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</si>
  <si>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</si>
  <si>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</si>
  <si>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</si>
  <si>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</si>
  <si>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</si>
  <si>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</si>
  <si>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</si>
  <si>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</si>
  <si>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</si>
  <si>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</si>
  <si>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</si>
  <si>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</si>
  <si>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</si>
  <si>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</si>
  <si>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</si>
  <si>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</si>
  <si>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</si>
  <si>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</si>
  <si>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</si>
  <si>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</si>
  <si>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</si>
  <si>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</si>
  <si>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</si>
  <si>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>СЛОГА АД КАЋ</t>
  </si>
  <si>
    <t>08247064</t>
  </si>
  <si>
    <t>СВЕТОСАВСКА 118</t>
  </si>
  <si>
    <t>II Стална средства немењена продаји и средства пословања које се обуставља</t>
  </si>
  <si>
    <t>Дане Чанковић</t>
  </si>
  <si>
    <t>Увид се може извршити сваког радног дана од 10 до 12 часова, у седишту Друштва.</t>
  </si>
  <si>
    <t>V МЕСТО И ВРЕМЕ ГДЕ СЕ МОЖЕ ИЗВРШИТИ УВИД У ФИНАНСИЈСКЕ ИЗВЕШТАЈЕ И ИЗВЕШТАЈ РЕВИЗОРА</t>
  </si>
  <si>
    <t xml:space="preserve"> ( у 000 дин)</t>
  </si>
  <si>
    <t xml:space="preserve"> -Није било значајних промена правног и финансијског положаја Друштва.</t>
  </si>
  <si>
    <r>
      <t xml:space="preserve">III ЗАКЉУЧНО МИШЉЕЊЕ РЕВИЗОРА "CONFIDA FINODIT" О ФИНАНСИЈСКИМ ИЗВЕШТАЈИМА:
</t>
    </r>
    <r>
      <rPr>
        <sz val="10"/>
        <rFont val="Arial"/>
        <family val="2"/>
      </rPr>
      <t xml:space="preserve">"По нашем мишљењу, финансијски извештаји истинито и објективно, по свим материјално значајним питањима приказују финансијско стање друштва СЛОГА АД Каћ на дан 31.12.2007. године, резултат пословања, токове готовине и промене на капиталу за годину која се завршава на тај дан у складу са Међународним стандардима финансијског извештавања и међународним рачуноводственим стандардима". 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</si>
</sst>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169" fontId="1" fillId="0" borderId="11" xfId="0" applyNumberFormat="1" applyFont="1" applyBorder="1" applyAlignment="1">
      <alignment/>
    </xf>
    <xf numFmtId="169" fontId="1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justify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3" fontId="4" fillId="0" borderId="11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4" fillId="0" borderId="2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4" fillId="0" borderId="2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3.8515625" style="13" customWidth="1"/>
    <col min="2" max="2" width="9.140625" style="13" customWidth="1"/>
    <col min="3" max="3" width="9.8515625" style="13" customWidth="1"/>
    <col min="4" max="4" width="10.7109375" style="13" customWidth="1"/>
    <col min="5" max="5" width="10.421875" style="13" customWidth="1"/>
    <col min="6" max="6" width="10.28125" style="13" customWidth="1"/>
    <col min="7" max="7" width="11.28125" style="13" customWidth="1"/>
    <col min="8" max="8" width="9.57421875" style="13" customWidth="1"/>
    <col min="9" max="9" width="11.8515625" style="13" customWidth="1"/>
    <col min="10" max="10" width="11.140625" style="13" customWidth="1"/>
    <col min="11" max="16384" width="9.140625" style="13" customWidth="1"/>
  </cols>
  <sheetData>
    <row r="1" spans="1:10" ht="41.25" customHeight="1">
      <c r="A1" s="41" t="s">
        <v>75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42" t="s">
        <v>93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2.75">
      <c r="A4" s="42" t="s">
        <v>94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2.75">
      <c r="A5" s="1"/>
      <c r="B5" s="1"/>
      <c r="C5" s="1"/>
      <c r="D5" s="1"/>
      <c r="E5" s="1"/>
      <c r="F5" s="1"/>
      <c r="G5" s="1"/>
      <c r="H5" s="1"/>
      <c r="I5" s="14"/>
      <c r="J5" s="14"/>
    </row>
    <row r="6" spans="1:10" ht="12.75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2.75">
      <c r="A7" s="38" t="s">
        <v>1</v>
      </c>
      <c r="B7" s="38"/>
      <c r="C7" s="39" t="s">
        <v>94</v>
      </c>
      <c r="D7" s="39"/>
      <c r="E7" s="39"/>
      <c r="F7" s="39"/>
      <c r="G7" s="38" t="s">
        <v>2</v>
      </c>
      <c r="H7" s="38"/>
      <c r="I7" s="40" t="s">
        <v>95</v>
      </c>
      <c r="J7" s="40"/>
    </row>
    <row r="8" spans="1:10" ht="12.75">
      <c r="A8" s="38" t="s">
        <v>3</v>
      </c>
      <c r="B8" s="38"/>
      <c r="C8" s="44" t="s">
        <v>96</v>
      </c>
      <c r="D8" s="45"/>
      <c r="E8" s="45"/>
      <c r="F8" s="46"/>
      <c r="G8" s="38" t="s">
        <v>4</v>
      </c>
      <c r="H8" s="38"/>
      <c r="I8" s="44">
        <v>100187704</v>
      </c>
      <c r="J8" s="46"/>
    </row>
    <row r="9" spans="1:10" ht="7.5" customHeight="1">
      <c r="A9" s="2"/>
      <c r="B9" s="2"/>
      <c r="C9" s="3"/>
      <c r="D9" s="3"/>
      <c r="E9" s="4"/>
      <c r="F9" s="4"/>
      <c r="G9" s="5"/>
      <c r="H9" s="5"/>
      <c r="I9" s="4"/>
      <c r="J9" s="4"/>
    </row>
    <row r="10" spans="1:10" ht="12.75">
      <c r="A10" s="47" t="s">
        <v>5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4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.75">
      <c r="A12" s="48" t="s">
        <v>6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2.75">
      <c r="A13" s="49" t="s">
        <v>7</v>
      </c>
      <c r="B13" s="49"/>
      <c r="C13" s="49"/>
      <c r="D13" s="16">
        <v>2007</v>
      </c>
      <c r="E13" s="16">
        <v>2006</v>
      </c>
      <c r="F13" s="49" t="s">
        <v>8</v>
      </c>
      <c r="G13" s="49"/>
      <c r="H13" s="49"/>
      <c r="I13" s="16">
        <v>2007</v>
      </c>
      <c r="J13" s="16">
        <v>2006</v>
      </c>
    </row>
    <row r="14" spans="1:10" ht="12.75">
      <c r="A14" s="50" t="s">
        <v>9</v>
      </c>
      <c r="B14" s="50"/>
      <c r="C14" s="50"/>
      <c r="D14" s="17">
        <f>SUM(D15:D20)</f>
        <v>414159</v>
      </c>
      <c r="E14" s="17">
        <f>SUM(E15:E20)</f>
        <v>387689</v>
      </c>
      <c r="F14" s="50" t="s">
        <v>10</v>
      </c>
      <c r="G14" s="50"/>
      <c r="H14" s="50"/>
      <c r="I14" s="17">
        <f>SUM(I15:I21)</f>
        <v>486191</v>
      </c>
      <c r="J14" s="17">
        <f>SUM(J15:J21)</f>
        <v>447030</v>
      </c>
    </row>
    <row r="15" spans="1:10" ht="12.75">
      <c r="A15" s="51" t="s">
        <v>11</v>
      </c>
      <c r="B15" s="50"/>
      <c r="C15" s="50"/>
      <c r="D15" s="10"/>
      <c r="E15" s="10"/>
      <c r="F15" s="53" t="s">
        <v>76</v>
      </c>
      <c r="G15" s="54"/>
      <c r="H15" s="55"/>
      <c r="I15" s="10">
        <v>320659</v>
      </c>
      <c r="J15" s="10">
        <v>320659</v>
      </c>
    </row>
    <row r="16" spans="1:10" ht="12.75">
      <c r="A16" s="52" t="s">
        <v>12</v>
      </c>
      <c r="B16" s="52"/>
      <c r="C16" s="52"/>
      <c r="D16" s="10"/>
      <c r="E16" s="10"/>
      <c r="F16" s="51" t="s">
        <v>13</v>
      </c>
      <c r="G16" s="51"/>
      <c r="H16" s="51"/>
      <c r="I16" s="10"/>
      <c r="J16" s="10"/>
    </row>
    <row r="17" spans="1:10" ht="12.75">
      <c r="A17" s="51" t="s">
        <v>14</v>
      </c>
      <c r="B17" s="51"/>
      <c r="C17" s="51"/>
      <c r="D17" s="10"/>
      <c r="E17" s="10"/>
      <c r="F17" s="51" t="s">
        <v>15</v>
      </c>
      <c r="G17" s="51"/>
      <c r="H17" s="51"/>
      <c r="I17" s="10">
        <v>2988</v>
      </c>
      <c r="J17" s="10">
        <v>2988</v>
      </c>
    </row>
    <row r="18" spans="1:10" ht="12.75">
      <c r="A18" s="56" t="s">
        <v>60</v>
      </c>
      <c r="B18" s="51"/>
      <c r="C18" s="51"/>
      <c r="D18" s="57">
        <v>413123</v>
      </c>
      <c r="E18" s="57">
        <v>385681</v>
      </c>
      <c r="F18" s="51" t="s">
        <v>16</v>
      </c>
      <c r="G18" s="51"/>
      <c r="H18" s="51"/>
      <c r="I18" s="10">
        <v>105156</v>
      </c>
      <c r="J18" s="10">
        <v>78736</v>
      </c>
    </row>
    <row r="19" spans="1:10" ht="12.75">
      <c r="A19" s="51"/>
      <c r="B19" s="51"/>
      <c r="C19" s="51"/>
      <c r="D19" s="57"/>
      <c r="E19" s="57"/>
      <c r="F19" s="51" t="s">
        <v>61</v>
      </c>
      <c r="G19" s="51"/>
      <c r="H19" s="51"/>
      <c r="I19" s="10">
        <v>57388</v>
      </c>
      <c r="J19" s="10">
        <v>44647</v>
      </c>
    </row>
    <row r="20" spans="1:10" ht="12.75">
      <c r="A20" s="51" t="s">
        <v>17</v>
      </c>
      <c r="B20" s="51"/>
      <c r="C20" s="51"/>
      <c r="D20" s="10">
        <v>1036</v>
      </c>
      <c r="E20" s="10">
        <v>2008</v>
      </c>
      <c r="F20" s="51" t="s">
        <v>18</v>
      </c>
      <c r="G20" s="51"/>
      <c r="H20" s="51"/>
      <c r="I20" s="10"/>
      <c r="J20" s="10"/>
    </row>
    <row r="21" spans="1:10" ht="12.75">
      <c r="A21" s="50" t="s">
        <v>22</v>
      </c>
      <c r="B21" s="50"/>
      <c r="C21" s="50"/>
      <c r="D21" s="17">
        <f>SUM(D22:D25)</f>
        <v>82351</v>
      </c>
      <c r="E21" s="17">
        <f>SUM(E22:E25)</f>
        <v>74280</v>
      </c>
      <c r="F21" s="51" t="s">
        <v>19</v>
      </c>
      <c r="G21" s="51"/>
      <c r="H21" s="51"/>
      <c r="I21" s="10"/>
      <c r="J21" s="10"/>
    </row>
    <row r="22" spans="1:10" ht="12.75">
      <c r="A22" s="51" t="s">
        <v>24</v>
      </c>
      <c r="B22" s="51"/>
      <c r="C22" s="51"/>
      <c r="D22" s="10">
        <v>50634</v>
      </c>
      <c r="E22" s="10">
        <v>45055</v>
      </c>
      <c r="F22" s="94" t="s">
        <v>20</v>
      </c>
      <c r="G22" s="95"/>
      <c r="H22" s="96"/>
      <c r="I22" s="92">
        <f>SUM(I24:I27)</f>
        <v>10319</v>
      </c>
      <c r="J22" s="92">
        <f>SUM(J24:J27)</f>
        <v>14939</v>
      </c>
    </row>
    <row r="23" spans="1:10" ht="34.5" customHeight="1">
      <c r="A23" s="58" t="s">
        <v>97</v>
      </c>
      <c r="B23" s="52"/>
      <c r="C23" s="52"/>
      <c r="D23" s="10"/>
      <c r="E23" s="10"/>
      <c r="F23" s="97"/>
      <c r="G23" s="98"/>
      <c r="H23" s="99"/>
      <c r="I23" s="93"/>
      <c r="J23" s="93"/>
    </row>
    <row r="24" spans="1:10" ht="12.75">
      <c r="A24" s="51" t="s">
        <v>62</v>
      </c>
      <c r="B24" s="51"/>
      <c r="C24" s="51"/>
      <c r="D24" s="10">
        <v>31717</v>
      </c>
      <c r="E24" s="10">
        <f>29225</f>
        <v>29225</v>
      </c>
      <c r="F24" s="107" t="s">
        <v>21</v>
      </c>
      <c r="G24" s="108"/>
      <c r="H24" s="109"/>
      <c r="I24" s="10"/>
      <c r="J24" s="10"/>
    </row>
    <row r="25" spans="1:10" ht="12.75">
      <c r="A25" s="51" t="s">
        <v>26</v>
      </c>
      <c r="B25" s="51"/>
      <c r="C25" s="51"/>
      <c r="D25" s="10"/>
      <c r="E25" s="10"/>
      <c r="F25" s="107" t="s">
        <v>23</v>
      </c>
      <c r="G25" s="108"/>
      <c r="H25" s="109"/>
      <c r="I25" s="10">
        <v>1785</v>
      </c>
      <c r="J25" s="10">
        <v>2831</v>
      </c>
    </row>
    <row r="26" spans="1:10" ht="12.75">
      <c r="A26" s="50" t="s">
        <v>27</v>
      </c>
      <c r="B26" s="50"/>
      <c r="C26" s="50"/>
      <c r="D26" s="17">
        <f>D14+D21</f>
        <v>496510</v>
      </c>
      <c r="E26" s="17">
        <f>E14+E21</f>
        <v>461969</v>
      </c>
      <c r="F26" s="107" t="s">
        <v>25</v>
      </c>
      <c r="G26" s="108"/>
      <c r="H26" s="109"/>
      <c r="I26" s="10">
        <v>8534</v>
      </c>
      <c r="J26" s="10">
        <v>12108</v>
      </c>
    </row>
    <row r="27" spans="1:10" ht="12.75">
      <c r="A27" s="50" t="s">
        <v>63</v>
      </c>
      <c r="B27" s="50"/>
      <c r="C27" s="50"/>
      <c r="D27" s="10"/>
      <c r="E27" s="10"/>
      <c r="F27" s="107" t="s">
        <v>28</v>
      </c>
      <c r="G27" s="108"/>
      <c r="H27" s="109"/>
      <c r="I27" s="10"/>
      <c r="J27" s="10"/>
    </row>
    <row r="28" spans="1:10" ht="12.75">
      <c r="A28" s="50" t="s">
        <v>30</v>
      </c>
      <c r="B28" s="50"/>
      <c r="C28" s="50"/>
      <c r="D28" s="17">
        <f>D14+D21+D27</f>
        <v>496510</v>
      </c>
      <c r="E28" s="17">
        <f>E14+E21+E27</f>
        <v>461969</v>
      </c>
      <c r="F28" s="101" t="s">
        <v>29</v>
      </c>
      <c r="G28" s="102"/>
      <c r="H28" s="103"/>
      <c r="I28" s="92">
        <f>I14+I22</f>
        <v>496510</v>
      </c>
      <c r="J28" s="92">
        <f>J14+J22</f>
        <v>461969</v>
      </c>
    </row>
    <row r="29" spans="1:10" ht="12.75">
      <c r="A29" s="50" t="s">
        <v>31</v>
      </c>
      <c r="B29" s="50"/>
      <c r="C29" s="50"/>
      <c r="D29" s="10">
        <v>596733</v>
      </c>
      <c r="E29" s="10">
        <v>200552</v>
      </c>
      <c r="F29" s="104"/>
      <c r="G29" s="105"/>
      <c r="H29" s="106"/>
      <c r="I29" s="100"/>
      <c r="J29" s="100"/>
    </row>
    <row r="30" spans="6:10" ht="12.75">
      <c r="F30" s="59" t="s">
        <v>32</v>
      </c>
      <c r="G30" s="60"/>
      <c r="H30" s="60"/>
      <c r="I30" s="18">
        <v>596733</v>
      </c>
      <c r="J30" s="18">
        <v>200552</v>
      </c>
    </row>
    <row r="32" spans="1:10" ht="12.75">
      <c r="A32" s="61" t="s">
        <v>64</v>
      </c>
      <c r="B32" s="62"/>
      <c r="C32" s="62"/>
      <c r="D32" s="62"/>
      <c r="E32" s="62"/>
      <c r="F32" s="62" t="s">
        <v>33</v>
      </c>
      <c r="G32" s="62"/>
      <c r="H32" s="62"/>
      <c r="I32" s="62"/>
      <c r="J32" s="62"/>
    </row>
    <row r="33" spans="1:10" ht="12.75">
      <c r="A33" s="63"/>
      <c r="B33" s="63"/>
      <c r="C33" s="63"/>
      <c r="D33" s="63"/>
      <c r="E33" s="63"/>
      <c r="F33" s="62"/>
      <c r="G33" s="62"/>
      <c r="H33" s="62"/>
      <c r="I33" s="62"/>
      <c r="J33" s="62"/>
    </row>
    <row r="34" spans="1:10" ht="12.75" customHeight="1">
      <c r="A34" s="64" t="s">
        <v>59</v>
      </c>
      <c r="B34" s="64"/>
      <c r="C34" s="64"/>
      <c r="D34" s="65">
        <v>2007</v>
      </c>
      <c r="E34" s="65">
        <v>2006</v>
      </c>
      <c r="F34" s="68" t="s">
        <v>34</v>
      </c>
      <c r="G34" s="50"/>
      <c r="H34" s="50"/>
      <c r="I34" s="69">
        <v>2007</v>
      </c>
      <c r="J34" s="69">
        <v>2006</v>
      </c>
    </row>
    <row r="35" spans="1:10" ht="12.75">
      <c r="A35" s="64"/>
      <c r="B35" s="64"/>
      <c r="C35" s="64"/>
      <c r="D35" s="66"/>
      <c r="E35" s="66"/>
      <c r="F35" s="50"/>
      <c r="G35" s="50"/>
      <c r="H35" s="50"/>
      <c r="I35" s="69"/>
      <c r="J35" s="69"/>
    </row>
    <row r="36" spans="1:10" ht="12.75">
      <c r="A36" s="64"/>
      <c r="B36" s="64"/>
      <c r="C36" s="64"/>
      <c r="D36" s="67"/>
      <c r="E36" s="67"/>
      <c r="F36" s="51" t="s">
        <v>35</v>
      </c>
      <c r="G36" s="51"/>
      <c r="H36" s="51"/>
      <c r="I36" s="10">
        <v>149480</v>
      </c>
      <c r="J36" s="10">
        <v>151203</v>
      </c>
    </row>
    <row r="37" spans="1:10" ht="12.75">
      <c r="A37" s="51" t="s">
        <v>36</v>
      </c>
      <c r="B37" s="51"/>
      <c r="C37" s="51"/>
      <c r="D37" s="10">
        <v>149154</v>
      </c>
      <c r="E37" s="10">
        <v>206055</v>
      </c>
      <c r="F37" s="51" t="s">
        <v>39</v>
      </c>
      <c r="G37" s="51"/>
      <c r="H37" s="51"/>
      <c r="I37" s="10">
        <v>137127</v>
      </c>
      <c r="J37" s="10">
        <v>144516</v>
      </c>
    </row>
    <row r="38" spans="1:10" ht="12.75">
      <c r="A38" s="51" t="s">
        <v>37</v>
      </c>
      <c r="B38" s="51"/>
      <c r="C38" s="51"/>
      <c r="D38" s="10">
        <v>130981</v>
      </c>
      <c r="E38" s="10">
        <v>185843</v>
      </c>
      <c r="F38" s="51" t="s">
        <v>65</v>
      </c>
      <c r="G38" s="51"/>
      <c r="H38" s="51"/>
      <c r="I38" s="10">
        <v>12353</v>
      </c>
      <c r="J38" s="10">
        <v>6687</v>
      </c>
    </row>
    <row r="39" spans="1:10" ht="12.75">
      <c r="A39" s="70" t="s">
        <v>38</v>
      </c>
      <c r="B39" s="70"/>
      <c r="C39" s="70"/>
      <c r="D39" s="19">
        <f>D37-D38</f>
        <v>18173</v>
      </c>
      <c r="E39" s="19">
        <f>E37-E38</f>
        <v>20212</v>
      </c>
      <c r="F39" s="51" t="s">
        <v>43</v>
      </c>
      <c r="G39" s="51"/>
      <c r="H39" s="51"/>
      <c r="I39" s="10">
        <v>476</v>
      </c>
      <c r="J39" s="10">
        <v>167</v>
      </c>
    </row>
    <row r="40" spans="1:10" ht="12.75">
      <c r="A40" s="68" t="s">
        <v>66</v>
      </c>
      <c r="B40" s="68"/>
      <c r="C40" s="68"/>
      <c r="D40" s="57"/>
      <c r="E40" s="57"/>
      <c r="F40" s="51" t="s">
        <v>45</v>
      </c>
      <c r="G40" s="51"/>
      <c r="H40" s="51"/>
      <c r="I40" s="10">
        <v>89</v>
      </c>
      <c r="J40" s="10">
        <v>2009</v>
      </c>
    </row>
    <row r="41" spans="1:10" ht="12.75" customHeight="1">
      <c r="A41" s="68"/>
      <c r="B41" s="68"/>
      <c r="C41" s="68"/>
      <c r="D41" s="57"/>
      <c r="E41" s="57"/>
      <c r="F41" s="56" t="s">
        <v>46</v>
      </c>
      <c r="G41" s="56"/>
      <c r="H41" s="56"/>
      <c r="I41" s="10">
        <v>4746</v>
      </c>
      <c r="J41" s="10">
        <v>26850</v>
      </c>
    </row>
    <row r="42" spans="1:10" ht="25.5" customHeight="1">
      <c r="A42" s="56" t="s">
        <v>40</v>
      </c>
      <c r="B42" s="56"/>
      <c r="C42" s="56"/>
      <c r="D42" s="10">
        <v>5135</v>
      </c>
      <c r="E42" s="10">
        <v>24445</v>
      </c>
      <c r="F42" s="56" t="s">
        <v>48</v>
      </c>
      <c r="G42" s="68"/>
      <c r="H42" s="68"/>
      <c r="I42" s="10">
        <v>379</v>
      </c>
      <c r="J42" s="10">
        <v>1</v>
      </c>
    </row>
    <row r="43" spans="1:10" ht="24.75" customHeight="1">
      <c r="A43" s="56" t="s">
        <v>41</v>
      </c>
      <c r="B43" s="56"/>
      <c r="C43" s="56"/>
      <c r="D43" s="10">
        <v>17619</v>
      </c>
      <c r="E43" s="10">
        <v>30546</v>
      </c>
      <c r="F43" s="56" t="s">
        <v>73</v>
      </c>
      <c r="G43" s="51"/>
      <c r="H43" s="51"/>
      <c r="I43" s="10">
        <f>I36+I39+I41-I37-I40-I42</f>
        <v>17107</v>
      </c>
      <c r="J43" s="10">
        <f>J36+J39+J41-J37-J40-J42</f>
        <v>31694</v>
      </c>
    </row>
    <row r="44" spans="1:10" ht="26.25" customHeight="1">
      <c r="A44" s="51" t="s">
        <v>38</v>
      </c>
      <c r="B44" s="51"/>
      <c r="C44" s="51"/>
      <c r="D44" s="19">
        <f>D42-D43</f>
        <v>-12484</v>
      </c>
      <c r="E44" s="19">
        <f>E42-E43</f>
        <v>-6101</v>
      </c>
      <c r="F44" s="71" t="s">
        <v>67</v>
      </c>
      <c r="G44" s="72"/>
      <c r="H44" s="73"/>
      <c r="I44" s="10"/>
      <c r="J44" s="10"/>
    </row>
    <row r="45" spans="1:10" ht="12.75" customHeight="1">
      <c r="A45" s="68" t="s">
        <v>68</v>
      </c>
      <c r="B45" s="68"/>
      <c r="C45" s="68"/>
      <c r="D45" s="57"/>
      <c r="E45" s="57"/>
      <c r="F45" s="68" t="s">
        <v>52</v>
      </c>
      <c r="G45" s="68"/>
      <c r="H45" s="68"/>
      <c r="I45" s="57">
        <f>I43-I44</f>
        <v>17107</v>
      </c>
      <c r="J45" s="57">
        <f>J43-J44</f>
        <v>31694</v>
      </c>
    </row>
    <row r="46" spans="1:10" ht="12.75">
      <c r="A46" s="68"/>
      <c r="B46" s="68"/>
      <c r="C46" s="68"/>
      <c r="D46" s="57"/>
      <c r="E46" s="57"/>
      <c r="F46" s="68"/>
      <c r="G46" s="68"/>
      <c r="H46" s="68"/>
      <c r="I46" s="57"/>
      <c r="J46" s="57"/>
    </row>
    <row r="47" spans="1:10" ht="24.75" customHeight="1">
      <c r="A47" s="56" t="s">
        <v>42</v>
      </c>
      <c r="B47" s="56"/>
      <c r="C47" s="56"/>
      <c r="D47" s="10">
        <v>0</v>
      </c>
      <c r="E47" s="10">
        <v>2563</v>
      </c>
      <c r="F47" s="50" t="s">
        <v>54</v>
      </c>
      <c r="G47" s="50"/>
      <c r="H47" s="50"/>
      <c r="I47" s="10"/>
      <c r="J47" s="10"/>
    </row>
    <row r="48" spans="1:10" ht="28.5" customHeight="1">
      <c r="A48" s="56" t="s">
        <v>44</v>
      </c>
      <c r="B48" s="56"/>
      <c r="C48" s="56"/>
      <c r="D48" s="10">
        <v>4851</v>
      </c>
      <c r="E48" s="10">
        <v>16498</v>
      </c>
      <c r="F48" s="64" t="s">
        <v>69</v>
      </c>
      <c r="G48" s="74"/>
      <c r="H48" s="74"/>
      <c r="I48" s="10"/>
      <c r="J48" s="10"/>
    </row>
    <row r="49" spans="1:10" ht="16.5" customHeight="1">
      <c r="A49" s="51" t="s">
        <v>38</v>
      </c>
      <c r="B49" s="51"/>
      <c r="C49" s="51"/>
      <c r="D49" s="19">
        <f>D47-D48</f>
        <v>-4851</v>
      </c>
      <c r="E49" s="19">
        <f>E47-E48</f>
        <v>-13935</v>
      </c>
      <c r="F49" s="74" t="s">
        <v>70</v>
      </c>
      <c r="G49" s="74"/>
      <c r="H49" s="74"/>
      <c r="I49" s="19">
        <f>I45-I47-I48</f>
        <v>17107</v>
      </c>
      <c r="J49" s="19">
        <f>J45-J47-J48</f>
        <v>31694</v>
      </c>
    </row>
    <row r="50" spans="1:10" ht="34.5" customHeight="1">
      <c r="A50" s="74" t="s">
        <v>47</v>
      </c>
      <c r="B50" s="74"/>
      <c r="C50" s="74"/>
      <c r="D50" s="10">
        <f>D37+D42+D47</f>
        <v>154289</v>
      </c>
      <c r="E50" s="10">
        <f>E37+E42+E47</f>
        <v>233063</v>
      </c>
      <c r="F50" s="64" t="s">
        <v>74</v>
      </c>
      <c r="G50" s="74"/>
      <c r="H50" s="74"/>
      <c r="I50" s="10"/>
      <c r="J50" s="10"/>
    </row>
    <row r="51" spans="1:10" ht="35.25" customHeight="1">
      <c r="A51" s="74" t="s">
        <v>49</v>
      </c>
      <c r="B51" s="74"/>
      <c r="C51" s="74"/>
      <c r="D51" s="10">
        <f>D38+D43+D48</f>
        <v>153451</v>
      </c>
      <c r="E51" s="10">
        <f>E38+E43+E48</f>
        <v>232887</v>
      </c>
      <c r="F51" s="68" t="s">
        <v>71</v>
      </c>
      <c r="G51" s="50"/>
      <c r="H51" s="50"/>
      <c r="I51" s="10"/>
      <c r="J51" s="10"/>
    </row>
    <row r="52" spans="1:10" ht="18" customHeight="1">
      <c r="A52" s="50" t="s">
        <v>50</v>
      </c>
      <c r="B52" s="50"/>
      <c r="C52" s="50"/>
      <c r="D52" s="19">
        <f>D50-D51</f>
        <v>838</v>
      </c>
      <c r="E52" s="19">
        <f>E50-E51</f>
        <v>176</v>
      </c>
      <c r="F52" s="50" t="s">
        <v>72</v>
      </c>
      <c r="G52" s="50"/>
      <c r="H52" s="50"/>
      <c r="I52" s="10"/>
      <c r="J52" s="10"/>
    </row>
    <row r="53" spans="1:10" ht="15" customHeight="1">
      <c r="A53" s="68" t="s">
        <v>51</v>
      </c>
      <c r="B53" s="68"/>
      <c r="C53" s="68"/>
      <c r="D53" s="57">
        <v>1308</v>
      </c>
      <c r="E53" s="57">
        <v>1132</v>
      </c>
      <c r="F53" s="50" t="s">
        <v>56</v>
      </c>
      <c r="G53" s="50"/>
      <c r="H53" s="50"/>
      <c r="I53" s="10"/>
      <c r="J53" s="10"/>
    </row>
    <row r="54" spans="1:10" ht="28.5" customHeight="1">
      <c r="A54" s="68"/>
      <c r="B54" s="68"/>
      <c r="C54" s="68"/>
      <c r="D54" s="57"/>
      <c r="E54" s="57"/>
      <c r="F54" s="68" t="s">
        <v>57</v>
      </c>
      <c r="G54" s="50"/>
      <c r="H54" s="50"/>
      <c r="I54" s="10"/>
      <c r="J54" s="10"/>
    </row>
    <row r="55" spans="1:10" ht="24" customHeight="1">
      <c r="A55" s="68" t="s">
        <v>53</v>
      </c>
      <c r="B55" s="68"/>
      <c r="C55" s="68"/>
      <c r="D55" s="57">
        <v>48</v>
      </c>
      <c r="E55" s="57"/>
      <c r="F55" s="75"/>
      <c r="G55" s="76"/>
      <c r="H55" s="76"/>
      <c r="I55" s="7"/>
      <c r="J55" s="7"/>
    </row>
    <row r="56" spans="1:5" ht="22.5" customHeight="1">
      <c r="A56" s="68"/>
      <c r="B56" s="68"/>
      <c r="C56" s="68"/>
      <c r="D56" s="57"/>
      <c r="E56" s="57"/>
    </row>
    <row r="57" spans="1:5" ht="12.75">
      <c r="A57" s="68" t="s">
        <v>55</v>
      </c>
      <c r="B57" s="68"/>
      <c r="C57" s="68"/>
      <c r="D57" s="81">
        <f>D53+-D55+D52</f>
        <v>2098</v>
      </c>
      <c r="E57" s="81">
        <f>E53+-E55+E52</f>
        <v>1308</v>
      </c>
    </row>
    <row r="58" spans="1:5" ht="12.75">
      <c r="A58" s="68"/>
      <c r="B58" s="68"/>
      <c r="C58" s="68"/>
      <c r="D58" s="81"/>
      <c r="E58" s="81"/>
    </row>
    <row r="59" ht="14.25" customHeight="1"/>
    <row r="60" spans="1:10" ht="12.75">
      <c r="A60" s="48"/>
      <c r="B60" s="48"/>
      <c r="C60" s="48"/>
      <c r="D60" s="48"/>
      <c r="E60" s="48"/>
      <c r="F60" s="48"/>
      <c r="G60" s="48"/>
      <c r="H60" s="48"/>
      <c r="I60" s="48"/>
      <c r="J60" s="48"/>
    </row>
    <row r="61" ht="12.75">
      <c r="J61" s="1" t="s">
        <v>101</v>
      </c>
    </row>
    <row r="62" spans="1:10" ht="12" customHeight="1">
      <c r="A62" s="20"/>
      <c r="B62" s="21"/>
      <c r="C62" s="82">
        <v>2006</v>
      </c>
      <c r="D62" s="83"/>
      <c r="E62" s="83"/>
      <c r="F62" s="84"/>
      <c r="G62" s="82">
        <v>2007</v>
      </c>
      <c r="H62" s="83"/>
      <c r="I62" s="83"/>
      <c r="J62" s="84"/>
    </row>
    <row r="63" spans="1:10" ht="27.75" customHeight="1" hidden="1">
      <c r="A63" s="22"/>
      <c r="B63" s="23"/>
      <c r="C63" s="24"/>
      <c r="D63" s="25"/>
      <c r="E63" s="25"/>
      <c r="F63" s="26"/>
      <c r="G63" s="24"/>
      <c r="H63" s="25"/>
      <c r="I63" s="25"/>
      <c r="J63" s="26"/>
    </row>
    <row r="64" spans="1:10" ht="33.75" customHeight="1">
      <c r="A64" s="27"/>
      <c r="B64" s="28"/>
      <c r="C64" s="29" t="s">
        <v>77</v>
      </c>
      <c r="D64" s="29" t="s">
        <v>78</v>
      </c>
      <c r="E64" s="29" t="s">
        <v>79</v>
      </c>
      <c r="F64" s="29" t="s">
        <v>80</v>
      </c>
      <c r="G64" s="29" t="s">
        <v>77</v>
      </c>
      <c r="H64" s="29" t="s">
        <v>78</v>
      </c>
      <c r="I64" s="29" t="s">
        <v>79</v>
      </c>
      <c r="J64" s="29" t="s">
        <v>80</v>
      </c>
    </row>
    <row r="65" spans="1:10" ht="12.75">
      <c r="A65" s="30" t="s">
        <v>81</v>
      </c>
      <c r="B65" s="9"/>
      <c r="C65" s="31">
        <v>320659</v>
      </c>
      <c r="D65" s="32"/>
      <c r="E65" s="32"/>
      <c r="F65" s="32">
        <f>C65+D65-E65</f>
        <v>320659</v>
      </c>
      <c r="G65" s="32">
        <f>F65</f>
        <v>320659</v>
      </c>
      <c r="H65" s="32"/>
      <c r="I65" s="32"/>
      <c r="J65" s="32">
        <f>G65+H65-I65</f>
        <v>320659</v>
      </c>
    </row>
    <row r="66" spans="1:10" ht="12.75">
      <c r="A66" s="30" t="s">
        <v>82</v>
      </c>
      <c r="B66" s="9"/>
      <c r="C66" s="31">
        <v>155</v>
      </c>
      <c r="D66" s="32"/>
      <c r="E66" s="32">
        <v>155</v>
      </c>
      <c r="F66" s="32">
        <f aca="true" t="shared" si="0" ref="F66:F73">C66+D66-E66</f>
        <v>0</v>
      </c>
      <c r="G66" s="32">
        <f aca="true" t="shared" si="1" ref="G66:G73">F66</f>
        <v>0</v>
      </c>
      <c r="H66" s="32"/>
      <c r="I66" s="32"/>
      <c r="J66" s="32">
        <f aca="true" t="shared" si="2" ref="J66:J73">G66+H66-I66</f>
        <v>0</v>
      </c>
    </row>
    <row r="67" spans="1:10" ht="22.5">
      <c r="A67" s="30" t="s">
        <v>83</v>
      </c>
      <c r="B67" s="9"/>
      <c r="C67" s="31"/>
      <c r="D67" s="31"/>
      <c r="E67" s="31"/>
      <c r="F67" s="32">
        <f t="shared" si="0"/>
        <v>0</v>
      </c>
      <c r="G67" s="32">
        <f t="shared" si="1"/>
        <v>0</v>
      </c>
      <c r="H67" s="31"/>
      <c r="I67" s="31"/>
      <c r="J67" s="32">
        <f t="shared" si="2"/>
        <v>0</v>
      </c>
    </row>
    <row r="68" spans="1:10" ht="21.75" customHeight="1">
      <c r="A68" s="30" t="s">
        <v>84</v>
      </c>
      <c r="B68" s="9"/>
      <c r="C68" s="31"/>
      <c r="D68" s="31"/>
      <c r="E68" s="31"/>
      <c r="F68" s="32">
        <f t="shared" si="0"/>
        <v>0</v>
      </c>
      <c r="G68" s="32">
        <f t="shared" si="1"/>
        <v>0</v>
      </c>
      <c r="H68" s="31"/>
      <c r="I68" s="31"/>
      <c r="J68" s="32">
        <f t="shared" si="2"/>
        <v>0</v>
      </c>
    </row>
    <row r="69" spans="1:10" ht="12.75">
      <c r="A69" s="30" t="s">
        <v>85</v>
      </c>
      <c r="B69" s="9"/>
      <c r="C69" s="31">
        <v>2500</v>
      </c>
      <c r="D69" s="31">
        <v>488</v>
      </c>
      <c r="E69" s="31"/>
      <c r="F69" s="32">
        <f t="shared" si="0"/>
        <v>2988</v>
      </c>
      <c r="G69" s="32">
        <f t="shared" si="1"/>
        <v>2988</v>
      </c>
      <c r="H69" s="31"/>
      <c r="I69" s="31"/>
      <c r="J69" s="32">
        <f t="shared" si="2"/>
        <v>2988</v>
      </c>
    </row>
    <row r="70" spans="1:10" ht="21.75" customHeight="1">
      <c r="A70" s="30" t="s">
        <v>86</v>
      </c>
      <c r="B70" s="9"/>
      <c r="C70" s="31">
        <v>62540</v>
      </c>
      <c r="D70" s="31">
        <v>16196</v>
      </c>
      <c r="E70" s="31"/>
      <c r="F70" s="32">
        <f t="shared" si="0"/>
        <v>78736</v>
      </c>
      <c r="G70" s="32">
        <f t="shared" si="1"/>
        <v>78736</v>
      </c>
      <c r="H70" s="31">
        <v>26420</v>
      </c>
      <c r="I70" s="31"/>
      <c r="J70" s="32">
        <f t="shared" si="2"/>
        <v>105156</v>
      </c>
    </row>
    <row r="71" spans="1:10" ht="21.75" customHeight="1">
      <c r="A71" s="30" t="s">
        <v>87</v>
      </c>
      <c r="B71" s="9"/>
      <c r="C71" s="31">
        <v>14312</v>
      </c>
      <c r="D71" s="31">
        <v>31694</v>
      </c>
      <c r="E71" s="31">
        <v>1359</v>
      </c>
      <c r="F71" s="32">
        <f t="shared" si="0"/>
        <v>44647</v>
      </c>
      <c r="G71" s="32">
        <f t="shared" si="1"/>
        <v>44647</v>
      </c>
      <c r="H71" s="31">
        <v>17106</v>
      </c>
      <c r="I71" s="31">
        <v>4365</v>
      </c>
      <c r="J71" s="32">
        <f t="shared" si="2"/>
        <v>57388</v>
      </c>
    </row>
    <row r="72" spans="1:10" ht="21.75" customHeight="1">
      <c r="A72" s="30" t="s">
        <v>88</v>
      </c>
      <c r="B72" s="9"/>
      <c r="C72" s="31"/>
      <c r="D72" s="31"/>
      <c r="E72" s="31"/>
      <c r="F72" s="32">
        <f t="shared" si="0"/>
        <v>0</v>
      </c>
      <c r="G72" s="32">
        <f t="shared" si="1"/>
        <v>0</v>
      </c>
      <c r="H72" s="31"/>
      <c r="I72" s="31"/>
      <c r="J72" s="32">
        <f t="shared" si="2"/>
        <v>0</v>
      </c>
    </row>
    <row r="73" spans="1:10" ht="21.75" customHeight="1">
      <c r="A73" s="30" t="s">
        <v>89</v>
      </c>
      <c r="B73" s="9"/>
      <c r="C73" s="31"/>
      <c r="D73" s="31"/>
      <c r="E73" s="31"/>
      <c r="F73" s="32">
        <f t="shared" si="0"/>
        <v>0</v>
      </c>
      <c r="G73" s="32">
        <f t="shared" si="1"/>
        <v>0</v>
      </c>
      <c r="H73" s="31"/>
      <c r="I73" s="31"/>
      <c r="J73" s="32">
        <f t="shared" si="2"/>
        <v>0</v>
      </c>
    </row>
    <row r="74" spans="1:10" ht="12.75">
      <c r="A74" s="33" t="s">
        <v>90</v>
      </c>
      <c r="B74" s="9"/>
      <c r="C74" s="34">
        <f aca="true" t="shared" si="3" ref="C74:J74">SUM(C65:C73)</f>
        <v>400166</v>
      </c>
      <c r="D74" s="34">
        <f t="shared" si="3"/>
        <v>48378</v>
      </c>
      <c r="E74" s="34">
        <f t="shared" si="3"/>
        <v>1514</v>
      </c>
      <c r="F74" s="34">
        <f t="shared" si="3"/>
        <v>447030</v>
      </c>
      <c r="G74" s="34">
        <f t="shared" si="3"/>
        <v>447030</v>
      </c>
      <c r="H74" s="34">
        <f t="shared" si="3"/>
        <v>43526</v>
      </c>
      <c r="I74" s="34">
        <f t="shared" si="3"/>
        <v>4365</v>
      </c>
      <c r="J74" s="34">
        <f t="shared" si="3"/>
        <v>486191</v>
      </c>
    </row>
    <row r="75" spans="1:10" ht="22.5">
      <c r="A75" s="30" t="s">
        <v>92</v>
      </c>
      <c r="B75" s="9"/>
      <c r="C75" s="12"/>
      <c r="D75" s="12"/>
      <c r="E75" s="12"/>
      <c r="F75" s="12"/>
      <c r="G75" s="12"/>
      <c r="H75" s="12"/>
      <c r="I75" s="12"/>
      <c r="J75" s="12"/>
    </row>
    <row r="76" spans="1:10" ht="12" customHeight="1">
      <c r="A76" s="35"/>
      <c r="B76" s="8"/>
      <c r="C76" s="36"/>
      <c r="D76" s="36"/>
      <c r="E76" s="36"/>
      <c r="F76" s="36"/>
      <c r="G76" s="36"/>
      <c r="H76" s="36"/>
      <c r="I76" s="36"/>
      <c r="J76" s="36"/>
    </row>
    <row r="77" ht="6.75" customHeight="1"/>
    <row r="78" spans="1:10" ht="75.75" customHeight="1">
      <c r="A78" s="79" t="s">
        <v>103</v>
      </c>
      <c r="B78" s="78"/>
      <c r="C78" s="78"/>
      <c r="D78" s="78"/>
      <c r="E78" s="78"/>
      <c r="F78" s="78"/>
      <c r="G78" s="78"/>
      <c r="H78" s="78"/>
      <c r="I78" s="78"/>
      <c r="J78" s="78"/>
    </row>
    <row r="79" spans="1:10" ht="39" customHeight="1">
      <c r="A79" s="79" t="s">
        <v>91</v>
      </c>
      <c r="B79" s="80"/>
      <c r="C79" s="80"/>
      <c r="D79" s="80"/>
      <c r="E79" s="80"/>
      <c r="F79" s="80"/>
      <c r="G79" s="80"/>
      <c r="H79" s="80"/>
      <c r="I79" s="80"/>
      <c r="J79" s="80"/>
    </row>
    <row r="80" spans="1:10" ht="18" customHeight="1">
      <c r="A80" s="77" t="s">
        <v>102</v>
      </c>
      <c r="B80" s="78"/>
      <c r="C80" s="78"/>
      <c r="D80" s="78"/>
      <c r="E80" s="78"/>
      <c r="F80" s="78"/>
      <c r="G80" s="78"/>
      <c r="H80" s="78"/>
      <c r="I80" s="78"/>
      <c r="J80" s="78"/>
    </row>
    <row r="81" spans="1:10" ht="8.2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2.75">
      <c r="A82" s="86" t="s">
        <v>100</v>
      </c>
      <c r="B82" s="87"/>
      <c r="C82" s="87"/>
      <c r="D82" s="87"/>
      <c r="E82" s="87"/>
      <c r="F82" s="87"/>
      <c r="G82" s="87"/>
      <c r="H82" s="87"/>
      <c r="I82" s="87"/>
      <c r="J82" s="87"/>
    </row>
    <row r="83" spans="1:10" ht="8.25" customHeight="1">
      <c r="A83" s="88" t="s">
        <v>99</v>
      </c>
      <c r="B83" s="89"/>
      <c r="C83" s="89"/>
      <c r="D83" s="89"/>
      <c r="E83" s="89"/>
      <c r="F83" s="89"/>
      <c r="G83" s="89"/>
      <c r="H83" s="89"/>
      <c r="I83" s="89"/>
      <c r="J83" s="89"/>
    </row>
    <row r="84" spans="1:10" ht="7.5" customHeight="1">
      <c r="A84" s="89"/>
      <c r="B84" s="89"/>
      <c r="C84" s="89"/>
      <c r="D84" s="89"/>
      <c r="E84" s="89"/>
      <c r="F84" s="89"/>
      <c r="G84" s="89"/>
      <c r="H84" s="89"/>
      <c r="I84" s="89"/>
      <c r="J84" s="89"/>
    </row>
    <row r="85" spans="1:10" ht="9.75" customHeight="1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1"/>
      <c r="B86" s="1"/>
      <c r="C86" s="1"/>
      <c r="D86" s="1"/>
      <c r="E86" s="6"/>
      <c r="F86" s="1"/>
      <c r="G86" s="90" t="s">
        <v>58</v>
      </c>
      <c r="H86" s="91"/>
      <c r="I86" s="91"/>
      <c r="J86" s="91"/>
    </row>
    <row r="87" spans="1:10" ht="12.75">
      <c r="A87" s="1"/>
      <c r="B87" s="1"/>
      <c r="C87" s="1"/>
      <c r="D87" s="1"/>
      <c r="E87" s="6"/>
      <c r="F87" s="1"/>
      <c r="G87" s="85" t="s">
        <v>98</v>
      </c>
      <c r="H87" s="85"/>
      <c r="I87" s="85"/>
      <c r="J87" s="85"/>
    </row>
  </sheetData>
  <sheetProtection/>
  <mergeCells count="118">
    <mergeCell ref="J22:J23"/>
    <mergeCell ref="I22:I23"/>
    <mergeCell ref="F22:H23"/>
    <mergeCell ref="J28:J29"/>
    <mergeCell ref="I28:I29"/>
    <mergeCell ref="F28:H29"/>
    <mergeCell ref="F25:H25"/>
    <mergeCell ref="F24:H24"/>
    <mergeCell ref="F27:H27"/>
    <mergeCell ref="F26:H26"/>
    <mergeCell ref="A60:J60"/>
    <mergeCell ref="C62:F62"/>
    <mergeCell ref="G62:J62"/>
    <mergeCell ref="G87:J87"/>
    <mergeCell ref="A82:J82"/>
    <mergeCell ref="A83:J84"/>
    <mergeCell ref="G86:J86"/>
    <mergeCell ref="A55:C56"/>
    <mergeCell ref="D55:D56"/>
    <mergeCell ref="E55:E56"/>
    <mergeCell ref="F55:H55"/>
    <mergeCell ref="A80:J80"/>
    <mergeCell ref="A78:J78"/>
    <mergeCell ref="A79:J79"/>
    <mergeCell ref="A57:C58"/>
    <mergeCell ref="D57:D58"/>
    <mergeCell ref="E57:E58"/>
    <mergeCell ref="A52:C52"/>
    <mergeCell ref="F52:H52"/>
    <mergeCell ref="A53:C54"/>
    <mergeCell ref="D53:D54"/>
    <mergeCell ref="E53:E54"/>
    <mergeCell ref="F53:H53"/>
    <mergeCell ref="F54:H54"/>
    <mergeCell ref="A49:C49"/>
    <mergeCell ref="F49:H49"/>
    <mergeCell ref="A50:C50"/>
    <mergeCell ref="F50:H50"/>
    <mergeCell ref="A51:C51"/>
    <mergeCell ref="F51:H51"/>
    <mergeCell ref="I45:I46"/>
    <mergeCell ref="J45:J46"/>
    <mergeCell ref="A47:C47"/>
    <mergeCell ref="F47:H47"/>
    <mergeCell ref="A48:C48"/>
    <mergeCell ref="F48:H48"/>
    <mergeCell ref="A43:C43"/>
    <mergeCell ref="F43:H43"/>
    <mergeCell ref="A44:C44"/>
    <mergeCell ref="F44:H44"/>
    <mergeCell ref="A45:C46"/>
    <mergeCell ref="D45:D46"/>
    <mergeCell ref="E45:E46"/>
    <mergeCell ref="F45:H46"/>
    <mergeCell ref="A40:C41"/>
    <mergeCell ref="D40:D41"/>
    <mergeCell ref="E40:E41"/>
    <mergeCell ref="F40:H40"/>
    <mergeCell ref="F41:H41"/>
    <mergeCell ref="A42:C42"/>
    <mergeCell ref="F42:H42"/>
    <mergeCell ref="A37:C37"/>
    <mergeCell ref="F37:H37"/>
    <mergeCell ref="A38:C38"/>
    <mergeCell ref="F38:H38"/>
    <mergeCell ref="A39:C39"/>
    <mergeCell ref="F39:H39"/>
    <mergeCell ref="A34:C36"/>
    <mergeCell ref="D34:D36"/>
    <mergeCell ref="E34:E36"/>
    <mergeCell ref="F34:H35"/>
    <mergeCell ref="I34:I35"/>
    <mergeCell ref="J34:J35"/>
    <mergeCell ref="F36:H36"/>
    <mergeCell ref="A28:C28"/>
    <mergeCell ref="A29:C29"/>
    <mergeCell ref="A26:C26"/>
    <mergeCell ref="A27:C27"/>
    <mergeCell ref="F30:H30"/>
    <mergeCell ref="A32:E33"/>
    <mergeCell ref="F32:J33"/>
    <mergeCell ref="A20:C20"/>
    <mergeCell ref="F20:H20"/>
    <mergeCell ref="A21:C21"/>
    <mergeCell ref="F21:H21"/>
    <mergeCell ref="A24:C24"/>
    <mergeCell ref="A25:C25"/>
    <mergeCell ref="A22:C22"/>
    <mergeCell ref="A23:C23"/>
    <mergeCell ref="A17:C17"/>
    <mergeCell ref="F17:H17"/>
    <mergeCell ref="A18:C19"/>
    <mergeCell ref="D18:D19"/>
    <mergeCell ref="E18:E19"/>
    <mergeCell ref="F18:H18"/>
    <mergeCell ref="F19:H19"/>
    <mergeCell ref="A13:C13"/>
    <mergeCell ref="F13:H13"/>
    <mergeCell ref="A14:C14"/>
    <mergeCell ref="F14:H14"/>
    <mergeCell ref="A15:C15"/>
    <mergeCell ref="A16:C16"/>
    <mergeCell ref="F16:H16"/>
    <mergeCell ref="F15:H15"/>
    <mergeCell ref="A8:B8"/>
    <mergeCell ref="C8:F8"/>
    <mergeCell ref="G8:H8"/>
    <mergeCell ref="I8:J8"/>
    <mergeCell ref="A10:J10"/>
    <mergeCell ref="A12:J12"/>
    <mergeCell ref="A7:B7"/>
    <mergeCell ref="C7:F7"/>
    <mergeCell ref="G7:H7"/>
    <mergeCell ref="I7:J7"/>
    <mergeCell ref="A1:J1"/>
    <mergeCell ref="A3:J3"/>
    <mergeCell ref="A4:J4"/>
    <mergeCell ref="A6:J6"/>
  </mergeCells>
  <printOptions/>
  <pageMargins left="0.88" right="0.35433070866141736" top="0.61" bottom="0.2755905511811024" header="0.2362204724409449" footer="0.1968503937007874"/>
  <pageSetup horizontalDpi="300" verticalDpi="300" orientation="portrait" paperSize="9" scale="8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2008-07-15T11:39:29Z</cp:lastPrinted>
  <dcterms:created xsi:type="dcterms:W3CDTF">2007-02-12T13:02:25Z</dcterms:created>
  <dcterms:modified xsi:type="dcterms:W3CDTF">2008-07-28T12:23:10Z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