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ZVEŠTAJ" sheetId="1" r:id="rId1"/>
    <sheet name="RACUNIC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<sst xmlns="http://schemas.openxmlformats.org/spreadsheetml/2006/main" count="152" uniqueCount="135">
  <si>
    <t>I OPŠTI PODACI</t>
  </si>
  <si>
    <t>sedište i adresa</t>
  </si>
  <si>
    <t>matični broj</t>
  </si>
  <si>
    <t>PIB</t>
  </si>
  <si>
    <t>"NEOBUS" AD</t>
  </si>
  <si>
    <t>Novi Sad, Privrednikova 20</t>
  </si>
  <si>
    <t>WWW.NEOBUS.CO.YU</t>
  </si>
  <si>
    <t xml:space="preserve">Na osnovu odredaba člana 4 . Pravilnika o sadržini i načinu izveštavanja javnih društava i </t>
  </si>
  <si>
    <t>i 116/2006)</t>
  </si>
  <si>
    <t xml:space="preserve">objavljuje </t>
  </si>
  <si>
    <t>34102 Proizvodnja kamiona I specijalnih vozila</t>
  </si>
  <si>
    <t>AKCIONARI</t>
  </si>
  <si>
    <t>Broj akcija na dan</t>
  </si>
  <si>
    <t xml:space="preserve"> 31.12.2007</t>
  </si>
  <si>
    <t>Učešće u osnovnom</t>
  </si>
  <si>
    <t xml:space="preserve"> kapitalu</t>
  </si>
  <si>
    <t>219.749.</t>
  </si>
  <si>
    <t>CIF kod</t>
  </si>
  <si>
    <t>ISIN broj</t>
  </si>
  <si>
    <t>CONFIDA FINODIT Preduzeće za reviziju , d.o.o. Beograd, Imotska broj 1</t>
  </si>
  <si>
    <t xml:space="preserve">finansijski izveštaj </t>
  </si>
  <si>
    <t>Beogradska Berza Beograd</t>
  </si>
  <si>
    <t xml:space="preserve">                                            "NEOBUS" AD NOVI SAD </t>
  </si>
  <si>
    <t xml:space="preserve">                                  GODIŠNJI IZVEŠTAJ O POSLOVANJU</t>
  </si>
  <si>
    <t>II PODACI O UPRAVI DRUŠTVA</t>
  </si>
  <si>
    <t>1.Članovi Upravnog odbora</t>
  </si>
  <si>
    <t>Ime i prezime</t>
  </si>
  <si>
    <t xml:space="preserve">prebivalište </t>
  </si>
  <si>
    <t xml:space="preserve">Obrazovanje, sadašnje </t>
  </si>
  <si>
    <t xml:space="preserve">zaposlenje,članstvo u UO </t>
  </si>
  <si>
    <t xml:space="preserve">predsednik UO </t>
  </si>
  <si>
    <t>član UO</t>
  </si>
  <si>
    <t xml:space="preserve">Broj akcija i procenat </t>
  </si>
  <si>
    <t>na dan 31.12.2007.</t>
  </si>
  <si>
    <t xml:space="preserve">Isplaćen </t>
  </si>
  <si>
    <t>neto iznos naknade</t>
  </si>
  <si>
    <t>obaveštavanju o posedovanju akcija sa pravom glasa ("Službeni glasnik RS" br. 100/,06</t>
  </si>
  <si>
    <t>2. Članovi Nadzornog odbora</t>
  </si>
  <si>
    <t>3. Navesti da li uprava društva ima usvojen pisani kodeks ponašanja i web-site na kome je objavljen</t>
  </si>
  <si>
    <t>III PODACI O POSLOVANJU DRUŠTVA</t>
  </si>
  <si>
    <t>neobus@ptt.yu</t>
  </si>
  <si>
    <t xml:space="preserve">1Izveštaj uprave o realizaciji usvojene poslovne politike, sa navodjenjem slučajeva i razloga za </t>
  </si>
  <si>
    <t xml:space="preserve">odstupanje, i drugim načelnim pitanjima koja se odnose na vodjenje poslova </t>
  </si>
  <si>
    <t xml:space="preserve">2 Pokazatelji poslovanja </t>
  </si>
  <si>
    <t>Ekonomičnost poslovanja  ( poslovni prihodi/poslovni rashodi)</t>
  </si>
  <si>
    <t>Rentabilnost poslovanja ( iskazana dobit/ukupni prihodi)</t>
  </si>
  <si>
    <t>Likvidnost(obrtna imovina/ obaveze)</t>
  </si>
  <si>
    <t>Prinos na ukupni kapital (bruto dobit/ukupan kapital)</t>
  </si>
  <si>
    <t>Neto prinos na sopstveni kapital (neto dobit/akcijski kapital)</t>
  </si>
  <si>
    <t>Poslovni neto dobitak (poslovni dobitak/neto prihod od prodaje)</t>
  </si>
  <si>
    <t>Stepen zaduženosti ( ukupne obaveze/ukupan kapital)</t>
  </si>
  <si>
    <t>Likvidnost I stepena (gotovina i got. Ekvivalenti/ ktatkoročne obaveze)</t>
  </si>
  <si>
    <t>Likvidnost II stepena (obrtna imovina-zalihe / kratk. Obaveze)</t>
  </si>
  <si>
    <t>Neto obrtni kapital (obrtna imovina - kratkoročne obaveze )</t>
  </si>
  <si>
    <t>AOP 213</t>
  </si>
  <si>
    <t>ILI AOP 214</t>
  </si>
  <si>
    <t>%</t>
  </si>
  <si>
    <t>Imovina i obaveze po segmentima</t>
  </si>
  <si>
    <t xml:space="preserve">Cena akcija </t>
  </si>
  <si>
    <t>nije bilo trgovanja</t>
  </si>
  <si>
    <t>Dobitak po akciji</t>
  </si>
  <si>
    <t>Isplaćena dividenda u 2007.g.</t>
  </si>
  <si>
    <t>Tržišna kapitalizacija</t>
  </si>
  <si>
    <t xml:space="preserve">Prihodi od prodaje drugim </t>
  </si>
  <si>
    <t>segmentima u okviru istog društva</t>
  </si>
  <si>
    <t>Rezultati svakog segmenta</t>
  </si>
  <si>
    <t>.</t>
  </si>
  <si>
    <t xml:space="preserve">Ukupan prihod </t>
  </si>
  <si>
    <t>Ukupan rashod</t>
  </si>
  <si>
    <t>Bruto dobit</t>
  </si>
  <si>
    <t>ime i prezime, odnosno</t>
  </si>
  <si>
    <t>poslovno ime pravnog lica</t>
  </si>
  <si>
    <t>u hilj. Din.</t>
  </si>
  <si>
    <t>Promene-povećanja bilansnih vrednosti</t>
  </si>
  <si>
    <t>Imovina</t>
  </si>
  <si>
    <t>Obaveze</t>
  </si>
  <si>
    <t>Neto dobitak</t>
  </si>
  <si>
    <t>Sopstene akcije</t>
  </si>
  <si>
    <t>Izvršena ulaganja</t>
  </si>
  <si>
    <t>Rezerve</t>
  </si>
  <si>
    <t>Direktor</t>
  </si>
  <si>
    <t>Radenko Kostić</t>
  </si>
  <si>
    <t>1.Poslovno ime</t>
  </si>
  <si>
    <t>2.Web site i e-mail adresa</t>
  </si>
  <si>
    <t>4.Delatnost (šifra i opis)</t>
  </si>
  <si>
    <t>5.Broj zaposlenih</t>
  </si>
  <si>
    <t>6.Broj akcionara</t>
  </si>
  <si>
    <t>7. 10 najvećih akcionara</t>
  </si>
  <si>
    <t xml:space="preserve">8.Vrednost osnovnog kapitala </t>
  </si>
  <si>
    <t>9.Broj izdatih akcija (običnih i prioritetnih,sa ISIN brojem I CIF kodom)</t>
  </si>
  <si>
    <t xml:space="preserve">11.Poslovno ime, sedište I poslovna adresa revizorske kuće koja je revidirala poslednji </t>
  </si>
  <si>
    <t>12. Poslovno ime organizovanog tržišta na koje su uključene akcije</t>
  </si>
  <si>
    <t>1.Ekonomičnost poslovanja  ( poslovni prihodi/poslovni rashodi)</t>
  </si>
  <si>
    <t>2.Rentabilnost poslovanja ( iskazana dobit/ukupni prihodi)</t>
  </si>
  <si>
    <t>3.Likvidnost(obrtna imovina/ obaveze)</t>
  </si>
  <si>
    <t xml:space="preserve">4.Prinos na ukupni kapital  </t>
  </si>
  <si>
    <t xml:space="preserve">5.Neto prinos na sopstveni kapital </t>
  </si>
  <si>
    <t>6.Poslovni neto dobitak (poslovni dobitak/neto prihod od prodaje)</t>
  </si>
  <si>
    <t xml:space="preserve">7.Stepen zaduženosti </t>
  </si>
  <si>
    <t>8.Likvidnost I stepena (gotovina i got. Ekvivalenti/ ktatkoročne obaveze)</t>
  </si>
  <si>
    <t>9.Likvidnost II stepena (obrtna imovina-zalihe / kratk. Obaveze)</t>
  </si>
  <si>
    <t>10.Neto obrtni kapital (obrtna imovina - kratkoročne obaveze )</t>
  </si>
  <si>
    <t>BD 56922</t>
  </si>
  <si>
    <t>1. Alaa Maghrabi Mohamedali A</t>
  </si>
  <si>
    <t>2. mali akcionari</t>
  </si>
  <si>
    <t xml:space="preserve">3.akcijski fond </t>
  </si>
  <si>
    <t>RSNEOBE48103</t>
  </si>
  <si>
    <t>ESVUFR</t>
  </si>
  <si>
    <t>1 Zoran Kijac</t>
  </si>
  <si>
    <t>2 Dabić Risto</t>
  </si>
  <si>
    <t>3 Stojević Risto</t>
  </si>
  <si>
    <t xml:space="preserve">4 Marković Nemanja </t>
  </si>
  <si>
    <t>5 Stošić Dragan</t>
  </si>
  <si>
    <t>dipl.ing. Mašinstva</t>
  </si>
  <si>
    <t xml:space="preserve">dipl.ekonomista </t>
  </si>
  <si>
    <t>gen. Direktor "FAMOS" Sarajevo</t>
  </si>
  <si>
    <t>gen. Direktor "FAP" Priboj</t>
  </si>
  <si>
    <t>penzioner</t>
  </si>
  <si>
    <t>ing,mašinstva</t>
  </si>
  <si>
    <t>referent prodaje "NEOBUS"-a</t>
  </si>
  <si>
    <t>gen.direktor "FFB-KOMERC" - Beograd</t>
  </si>
  <si>
    <t>1 Karan Lela</t>
  </si>
  <si>
    <t>dipl.ekonomista</t>
  </si>
  <si>
    <t>predsednik</t>
  </si>
  <si>
    <t>zamenik gen.direktora "FFB-KOMERC" BG</t>
  </si>
  <si>
    <t>2 Milošević Radmila</t>
  </si>
  <si>
    <t>ekonomista</t>
  </si>
  <si>
    <t>direktor računovodstva "FFB-KOMERC" BG</t>
  </si>
  <si>
    <t>član</t>
  </si>
  <si>
    <t>3 Jovanović Vasa</t>
  </si>
  <si>
    <t>sss</t>
  </si>
  <si>
    <t>referent kadrova "Neobus" ad</t>
  </si>
  <si>
    <t>Uprava društva ima usvojen pisani kodeks ponašanja</t>
  </si>
  <si>
    <t xml:space="preserve">3.Broj i datum rešenja o upisu u registar privrednih </t>
  </si>
  <si>
    <t xml:space="preserve">   subjekata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</si>
</sst>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0000"/>
    <numFmt numFmtId="165" formatCode="#,##0.000"/>
    <numFmt numFmtId="166" formatCode="0.0000"/>
  </numFmts>
  <fonts count="4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" fontId="5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12" xfId="0" applyBorder="1" applyAlignment="1">
      <alignment/>
    </xf>
    <xf numFmtId="0" fontId="6" fillId="0" borderId="0" xfId="53" applyFont="1" applyFill="1" applyAlignment="1" applyProtection="1">
      <alignment/>
      <protection/>
    </xf>
    <xf numFmtId="3" fontId="0" fillId="0" borderId="0" xfId="0" applyNumberFormat="1" applyAlignment="1">
      <alignment horizontal="left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1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166" fontId="0" fillId="0" borderId="11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2" xfId="0" applyNumberFormat="1" applyFont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0" fontId="5" fillId="0" borderId="21" xfId="0" applyFont="1" applyBorder="1" applyAlignment="1">
      <alignment/>
    </xf>
    <xf numFmtId="0" fontId="0" fillId="0" borderId="22" xfId="0" applyBorder="1" applyAlignment="1">
      <alignment horizontal="left"/>
    </xf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obus.co.yu/" TargetMode="External" /><Relationship Id="rId2" Type="http://schemas.openxmlformats.org/officeDocument/2006/relationships/hyperlink" Target="mailto:neobus@ptt.y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3"/>
  <sheetViews>
    <sheetView tabSelected="1" zoomScalePageLayoutView="0" workbookViewId="0" topLeftCell="A20">
      <selection activeCell="D38" sqref="D38"/>
    </sheetView>
  </sheetViews>
  <sheetFormatPr defaultColWidth="9.140625" defaultRowHeight="12.75"/>
  <cols>
    <col min="1" max="1" width="23.00390625" style="0" customWidth="1"/>
    <col min="2" max="2" width="21.28125" style="2" customWidth="1"/>
    <col min="3" max="3" width="25.421875" style="0" customWidth="1"/>
    <col min="4" max="4" width="18.140625" style="0" customWidth="1"/>
    <col min="5" max="5" width="4.421875" style="0" customWidth="1"/>
    <col min="6" max="6" width="9.140625" style="0" hidden="1" customWidth="1"/>
  </cols>
  <sheetData>
    <row r="2" ht="12.75">
      <c r="A2" t="s">
        <v>7</v>
      </c>
    </row>
    <row r="3" ht="12.75">
      <c r="A3" t="s">
        <v>36</v>
      </c>
    </row>
    <row r="4" ht="12.75">
      <c r="A4" t="s">
        <v>8</v>
      </c>
    </row>
    <row r="6" spans="1:2" s="13" customFormat="1" ht="14.25" customHeight="1">
      <c r="A6" s="13" t="s">
        <v>22</v>
      </c>
      <c r="B6" s="14"/>
    </row>
    <row r="7" s="13" customFormat="1" ht="12.75">
      <c r="B7" s="14"/>
    </row>
    <row r="8" s="13" customFormat="1" ht="15">
      <c r="B8" s="36" t="s">
        <v>9</v>
      </c>
    </row>
    <row r="9" s="13" customFormat="1" ht="15">
      <c r="B9" s="37"/>
    </row>
    <row r="10" spans="1:2" s="13" customFormat="1" ht="12.75">
      <c r="A10" s="13" t="s">
        <v>23</v>
      </c>
      <c r="B10" s="14"/>
    </row>
    <row r="14" spans="1:2" s="13" customFormat="1" ht="12.75">
      <c r="A14" s="13" t="s">
        <v>0</v>
      </c>
      <c r="B14" s="14"/>
    </row>
    <row r="16" spans="1:2" ht="12.75">
      <c r="A16" t="s">
        <v>82</v>
      </c>
      <c r="B16" s="2" t="s">
        <v>4</v>
      </c>
    </row>
    <row r="17" spans="1:2" ht="12.75">
      <c r="A17" t="s">
        <v>1</v>
      </c>
      <c r="B17" s="2" t="s">
        <v>5</v>
      </c>
    </row>
    <row r="18" spans="1:2" ht="12.75">
      <c r="A18" t="s">
        <v>2</v>
      </c>
      <c r="B18" s="2">
        <v>8008434</v>
      </c>
    </row>
    <row r="19" spans="1:2" ht="12.75">
      <c r="A19" t="s">
        <v>3</v>
      </c>
      <c r="B19" s="2">
        <v>102099095</v>
      </c>
    </row>
    <row r="22" spans="1:2" ht="12.75">
      <c r="A22" t="s">
        <v>83</v>
      </c>
      <c r="B22" s="25" t="s">
        <v>6</v>
      </c>
    </row>
    <row r="23" ht="12.75">
      <c r="B23" s="25" t="s">
        <v>40</v>
      </c>
    </row>
    <row r="25" spans="1:4" s="11" customFormat="1" ht="12.75">
      <c r="A25" s="11" t="s">
        <v>133</v>
      </c>
      <c r="B25" s="12"/>
      <c r="C25" s="39">
        <v>38835</v>
      </c>
      <c r="D25" s="11" t="s">
        <v>102</v>
      </c>
    </row>
    <row r="26" ht="12.75">
      <c r="A26" t="s">
        <v>134</v>
      </c>
    </row>
    <row r="27" spans="1:2" ht="12.75">
      <c r="A27" t="s">
        <v>84</v>
      </c>
      <c r="B27" s="2" t="s">
        <v>10</v>
      </c>
    </row>
    <row r="29" spans="1:2" ht="12.75">
      <c r="A29" t="s">
        <v>85</v>
      </c>
      <c r="B29" s="2">
        <v>193</v>
      </c>
    </row>
    <row r="31" spans="1:2" s="11" customFormat="1" ht="12.75">
      <c r="A31" s="11" t="s">
        <v>86</v>
      </c>
      <c r="B31" s="12">
        <v>895</v>
      </c>
    </row>
    <row r="33" spans="1:2" s="1" customFormat="1" ht="12.75">
      <c r="A33" s="11" t="s">
        <v>87</v>
      </c>
      <c r="B33" s="3"/>
    </row>
    <row r="34" s="1" customFormat="1" ht="12.75">
      <c r="B34" s="3"/>
    </row>
    <row r="35" s="1" customFormat="1" ht="12.75">
      <c r="B35" s="3"/>
    </row>
    <row r="36" spans="1:3" s="1" customFormat="1" ht="12.75">
      <c r="A36" s="40" t="s">
        <v>11</v>
      </c>
      <c r="B36" s="45" t="s">
        <v>12</v>
      </c>
      <c r="C36" s="40" t="s">
        <v>14</v>
      </c>
    </row>
    <row r="37" spans="1:3" s="1" customFormat="1" ht="12.75">
      <c r="A37" s="41" t="s">
        <v>70</v>
      </c>
      <c r="B37" s="46" t="s">
        <v>13</v>
      </c>
      <c r="C37" s="41" t="s">
        <v>15</v>
      </c>
    </row>
    <row r="38" spans="1:3" s="1" customFormat="1" ht="12.75">
      <c r="A38" s="41" t="s">
        <v>71</v>
      </c>
      <c r="B38" s="46"/>
      <c r="C38" s="43"/>
    </row>
    <row r="39" spans="1:3" s="1" customFormat="1" ht="12.75">
      <c r="A39" s="60"/>
      <c r="B39" s="46"/>
      <c r="C39" s="43"/>
    </row>
    <row r="40" spans="1:3" s="1" customFormat="1" ht="12.75">
      <c r="A40" s="60" t="s">
        <v>103</v>
      </c>
      <c r="B40" s="47">
        <v>157046</v>
      </c>
      <c r="C40" s="44">
        <v>71.4661</v>
      </c>
    </row>
    <row r="41" spans="1:3" s="1" customFormat="1" ht="12.75">
      <c r="A41" s="60" t="s">
        <v>104</v>
      </c>
      <c r="B41" s="47">
        <v>62699</v>
      </c>
      <c r="C41" s="44">
        <v>28.5321</v>
      </c>
    </row>
    <row r="42" spans="1:3" s="1" customFormat="1" ht="12.75">
      <c r="A42" s="42" t="s">
        <v>105</v>
      </c>
      <c r="B42" s="47">
        <v>4</v>
      </c>
      <c r="C42" s="44">
        <v>0.0018</v>
      </c>
    </row>
    <row r="43" spans="1:3" ht="12.75">
      <c r="A43" s="9"/>
      <c r="B43" s="10"/>
      <c r="C43" s="9"/>
    </row>
    <row r="44" spans="1:3" ht="12.75">
      <c r="A44" s="9"/>
      <c r="B44" s="38" t="s">
        <v>72</v>
      </c>
      <c r="C44" s="9"/>
    </row>
    <row r="45" spans="1:3" ht="12.75">
      <c r="A45" t="s">
        <v>88</v>
      </c>
      <c r="C45" s="4" t="s">
        <v>16</v>
      </c>
    </row>
    <row r="47" spans="1:4" s="11" customFormat="1" ht="12.75">
      <c r="A47" s="11" t="s">
        <v>89</v>
      </c>
      <c r="B47" s="12"/>
      <c r="D47" s="11" t="s">
        <v>16</v>
      </c>
    </row>
    <row r="48" s="1" customFormat="1" ht="12.75">
      <c r="B48" s="3"/>
    </row>
    <row r="49" spans="1:2" s="1" customFormat="1" ht="12.75">
      <c r="A49" s="11" t="s">
        <v>18</v>
      </c>
      <c r="B49" s="12" t="s">
        <v>106</v>
      </c>
    </row>
    <row r="50" spans="1:2" s="1" customFormat="1" ht="12.75">
      <c r="A50" s="11" t="s">
        <v>17</v>
      </c>
      <c r="B50" s="12" t="s">
        <v>107</v>
      </c>
    </row>
    <row r="52" ht="12.75">
      <c r="A52" t="s">
        <v>90</v>
      </c>
    </row>
    <row r="53" spans="1:2" s="11" customFormat="1" ht="12.75">
      <c r="A53" s="11" t="s">
        <v>20</v>
      </c>
      <c r="B53" s="12"/>
    </row>
    <row r="54" spans="1:2" s="11" customFormat="1" ht="12.75">
      <c r="A54" s="11" t="s">
        <v>19</v>
      </c>
      <c r="B54" s="12"/>
    </row>
    <row r="55" ht="12.75">
      <c r="A55" s="11"/>
    </row>
    <row r="56" ht="12.75">
      <c r="A56" s="11" t="s">
        <v>91</v>
      </c>
    </row>
    <row r="57" ht="12.75">
      <c r="A57" s="11" t="s">
        <v>21</v>
      </c>
    </row>
    <row r="59" spans="1:2" s="13" customFormat="1" ht="12.75">
      <c r="A59" s="13" t="s">
        <v>24</v>
      </c>
      <c r="B59" s="14"/>
    </row>
    <row r="61" ht="12.75">
      <c r="A61" t="s">
        <v>25</v>
      </c>
    </row>
    <row r="63" spans="1:4" ht="12.75">
      <c r="A63" s="5" t="s">
        <v>26</v>
      </c>
      <c r="B63" s="7" t="s">
        <v>28</v>
      </c>
      <c r="C63" s="5" t="s">
        <v>32</v>
      </c>
      <c r="D63" s="5" t="s">
        <v>34</v>
      </c>
    </row>
    <row r="64" spans="1:4" ht="13.5" thickBot="1">
      <c r="A64" s="54" t="s">
        <v>27</v>
      </c>
      <c r="B64" s="55" t="s">
        <v>29</v>
      </c>
      <c r="C64" s="54" t="s">
        <v>33</v>
      </c>
      <c r="D64" s="54" t="s">
        <v>35</v>
      </c>
    </row>
    <row r="65" spans="1:4" ht="12.75">
      <c r="A65" s="10" t="s">
        <v>108</v>
      </c>
      <c r="B65" s="10" t="s">
        <v>113</v>
      </c>
      <c r="C65" s="9"/>
      <c r="D65" s="9"/>
    </row>
    <row r="66" spans="1:4" ht="12.75">
      <c r="A66" s="10"/>
      <c r="B66" s="10" t="s">
        <v>120</v>
      </c>
      <c r="C66" s="9"/>
      <c r="D66" s="9"/>
    </row>
    <row r="67" spans="1:4" ht="13.5" thickBot="1">
      <c r="A67" s="50"/>
      <c r="B67" s="50" t="s">
        <v>30</v>
      </c>
      <c r="C67" s="51"/>
      <c r="D67" s="51"/>
    </row>
    <row r="68" spans="1:4" ht="12.75">
      <c r="A68" s="52" t="s">
        <v>109</v>
      </c>
      <c r="B68" s="52" t="s">
        <v>114</v>
      </c>
      <c r="C68" s="53"/>
      <c r="D68" s="53"/>
    </row>
    <row r="69" spans="1:4" ht="12.75">
      <c r="A69" s="10"/>
      <c r="B69" s="10" t="s">
        <v>115</v>
      </c>
      <c r="C69" s="9"/>
      <c r="D69" s="9"/>
    </row>
    <row r="70" spans="1:4" ht="13.5" thickBot="1">
      <c r="A70" s="50"/>
      <c r="B70" s="50" t="s">
        <v>31</v>
      </c>
      <c r="C70" s="51"/>
      <c r="D70" s="51"/>
    </row>
    <row r="71" spans="1:4" ht="12.75">
      <c r="A71" s="52" t="s">
        <v>110</v>
      </c>
      <c r="B71" s="52" t="s">
        <v>114</v>
      </c>
      <c r="C71" s="53"/>
      <c r="D71" s="53"/>
    </row>
    <row r="72" spans="1:4" ht="12.75">
      <c r="A72" s="10"/>
      <c r="B72" s="10" t="s">
        <v>116</v>
      </c>
      <c r="C72" s="9"/>
      <c r="D72" s="9"/>
    </row>
    <row r="73" spans="1:4" ht="13.5" thickBot="1">
      <c r="A73" s="50"/>
      <c r="B73" s="50" t="s">
        <v>31</v>
      </c>
      <c r="C73" s="51"/>
      <c r="D73" s="51"/>
    </row>
    <row r="74" spans="1:4" ht="12.75">
      <c r="A74" s="52" t="s">
        <v>111</v>
      </c>
      <c r="B74" s="52" t="s">
        <v>114</v>
      </c>
      <c r="C74" s="53"/>
      <c r="D74" s="53"/>
    </row>
    <row r="75" spans="1:4" ht="12.75">
      <c r="A75" s="10"/>
      <c r="B75" s="10" t="s">
        <v>117</v>
      </c>
      <c r="C75" s="9"/>
      <c r="D75" s="9"/>
    </row>
    <row r="76" spans="1:4" ht="13.5" thickBot="1">
      <c r="A76" s="50"/>
      <c r="B76" s="50" t="s">
        <v>31</v>
      </c>
      <c r="C76" s="51"/>
      <c r="D76" s="51"/>
    </row>
    <row r="77" spans="1:4" ht="12.75">
      <c r="A77" s="52" t="s">
        <v>112</v>
      </c>
      <c r="B77" s="52" t="s">
        <v>118</v>
      </c>
      <c r="C77" s="53"/>
      <c r="D77" s="53"/>
    </row>
    <row r="78" spans="1:4" ht="12.75">
      <c r="A78" s="9"/>
      <c r="B78" s="10" t="s">
        <v>119</v>
      </c>
      <c r="C78" s="9"/>
      <c r="D78" s="9"/>
    </row>
    <row r="79" spans="1:4" ht="13.5" thickBot="1">
      <c r="A79" s="51"/>
      <c r="B79" s="50" t="s">
        <v>31</v>
      </c>
      <c r="C79" s="51"/>
      <c r="D79" s="51"/>
    </row>
    <row r="81" ht="12.75">
      <c r="A81" t="s">
        <v>37</v>
      </c>
    </row>
    <row r="83" spans="1:4" ht="12.75">
      <c r="A83" s="5" t="s">
        <v>26</v>
      </c>
      <c r="B83" s="7" t="s">
        <v>28</v>
      </c>
      <c r="C83" s="5" t="s">
        <v>32</v>
      </c>
      <c r="D83" s="5" t="s">
        <v>34</v>
      </c>
    </row>
    <row r="84" spans="1:4" ht="12.75">
      <c r="A84" s="6" t="s">
        <v>27</v>
      </c>
      <c r="B84" s="8" t="s">
        <v>29</v>
      </c>
      <c r="C84" s="6" t="s">
        <v>33</v>
      </c>
      <c r="D84" s="6" t="s">
        <v>35</v>
      </c>
    </row>
    <row r="85" spans="1:4" ht="12.75">
      <c r="A85" s="48" t="s">
        <v>121</v>
      </c>
      <c r="B85" s="48" t="s">
        <v>122</v>
      </c>
      <c r="C85" s="49"/>
      <c r="D85" s="49"/>
    </row>
    <row r="86" spans="1:4" ht="12.75">
      <c r="A86" s="10"/>
      <c r="B86" s="10" t="s">
        <v>124</v>
      </c>
      <c r="C86" s="9"/>
      <c r="D86" s="9"/>
    </row>
    <row r="87" spans="1:4" ht="13.5" thickBot="1">
      <c r="A87" s="50"/>
      <c r="B87" s="50" t="s">
        <v>123</v>
      </c>
      <c r="C87" s="51"/>
      <c r="D87" s="51"/>
    </row>
    <row r="88" spans="1:4" ht="12.75">
      <c r="A88" s="52" t="s">
        <v>125</v>
      </c>
      <c r="B88" s="52" t="s">
        <v>126</v>
      </c>
      <c r="C88" s="53"/>
      <c r="D88" s="53"/>
    </row>
    <row r="89" spans="1:4" ht="12.75">
      <c r="A89" s="10"/>
      <c r="B89" s="10" t="s">
        <v>127</v>
      </c>
      <c r="C89" s="9"/>
      <c r="D89" s="9"/>
    </row>
    <row r="90" spans="1:4" ht="13.5" thickBot="1">
      <c r="A90" s="50"/>
      <c r="B90" s="50" t="s">
        <v>128</v>
      </c>
      <c r="C90" s="51"/>
      <c r="D90" s="51"/>
    </row>
    <row r="91" spans="1:4" ht="12.75">
      <c r="A91" s="52" t="s">
        <v>129</v>
      </c>
      <c r="B91" s="52" t="s">
        <v>130</v>
      </c>
      <c r="C91" s="53"/>
      <c r="D91" s="53"/>
    </row>
    <row r="92" spans="1:4" ht="12.75">
      <c r="A92" s="9"/>
      <c r="B92" s="10" t="s">
        <v>131</v>
      </c>
      <c r="C92" s="9"/>
      <c r="D92" s="9"/>
    </row>
    <row r="93" spans="1:4" ht="13.5" thickBot="1">
      <c r="A93" s="51"/>
      <c r="B93" s="50" t="s">
        <v>128</v>
      </c>
      <c r="C93" s="51"/>
      <c r="D93" s="51"/>
    </row>
    <row r="95" spans="1:2" s="11" customFormat="1" ht="12.75">
      <c r="A95" s="11" t="s">
        <v>38</v>
      </c>
      <c r="B95" s="12"/>
    </row>
    <row r="96" ht="12.75">
      <c r="A96" t="s">
        <v>132</v>
      </c>
    </row>
    <row r="98" spans="1:2" s="13" customFormat="1" ht="12.75">
      <c r="A98" s="13" t="s">
        <v>39</v>
      </c>
      <c r="B98" s="14"/>
    </row>
    <row r="100" ht="12.75">
      <c r="A100" t="s">
        <v>41</v>
      </c>
    </row>
    <row r="101" ht="12.75">
      <c r="A101" t="s">
        <v>42</v>
      </c>
    </row>
    <row r="102" ht="12.75">
      <c r="B102" s="2" t="s">
        <v>72</v>
      </c>
    </row>
    <row r="103" spans="1:2" ht="12.75">
      <c r="A103" t="s">
        <v>67</v>
      </c>
      <c r="B103" s="35">
        <v>359398</v>
      </c>
    </row>
    <row r="104" spans="1:2" ht="12.75">
      <c r="A104" t="s">
        <v>68</v>
      </c>
      <c r="B104" s="35">
        <v>351000</v>
      </c>
    </row>
    <row r="105" spans="1:2" ht="12.75">
      <c r="A105" t="s">
        <v>69</v>
      </c>
      <c r="B105" s="35">
        <f>+B103-B104</f>
        <v>8398</v>
      </c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2" ht="12.75">
      <c r="A112" t="s">
        <v>43</v>
      </c>
    </row>
    <row r="113" ht="12.75">
      <c r="D113" s="4" t="s">
        <v>56</v>
      </c>
    </row>
    <row r="114" spans="1:4" s="15" customFormat="1" ht="12.75">
      <c r="A114" s="15" t="s">
        <v>92</v>
      </c>
      <c r="B114" s="16"/>
      <c r="D114" s="21">
        <f>+RACUNICA!D17</f>
        <v>92.367094478619</v>
      </c>
    </row>
    <row r="115" spans="1:4" s="15" customFormat="1" ht="12.75">
      <c r="A115" s="15" t="s">
        <v>93</v>
      </c>
      <c r="B115" s="16"/>
      <c r="D115" s="21">
        <f>+RACUNICA!D22</f>
        <v>2.336711241701308</v>
      </c>
    </row>
    <row r="116" spans="1:4" s="15" customFormat="1" ht="12.75">
      <c r="A116" s="15" t="s">
        <v>94</v>
      </c>
      <c r="B116" s="16"/>
      <c r="D116" s="21">
        <f>+RACUNICA!D29</f>
        <v>38.175432974135056</v>
      </c>
    </row>
    <row r="117" spans="1:4" s="15" customFormat="1" ht="12.75">
      <c r="A117" s="15" t="s">
        <v>95</v>
      </c>
      <c r="B117" s="16"/>
      <c r="D117" s="21">
        <f>+RACUNICA!D43</f>
        <v>6.106303744329338</v>
      </c>
    </row>
    <row r="118" spans="1:4" s="15" customFormat="1" ht="12.75">
      <c r="A118" s="15" t="s">
        <v>96</v>
      </c>
      <c r="B118" s="16"/>
      <c r="D118" s="21">
        <f>+RACUNICA!D50</f>
        <v>4.6366037366722095</v>
      </c>
    </row>
    <row r="119" spans="1:4" s="15" customFormat="1" ht="12.75">
      <c r="A119" s="15" t="s">
        <v>97</v>
      </c>
      <c r="B119" s="16"/>
      <c r="D119" s="21">
        <f>+RACUNICA!D54</f>
        <v>0.08263663119930507</v>
      </c>
    </row>
    <row r="120" spans="1:4" s="15" customFormat="1" ht="12.75">
      <c r="A120" s="15" t="s">
        <v>98</v>
      </c>
      <c r="B120" s="16"/>
      <c r="D120" s="21">
        <f>+RACUNICA!D57</f>
        <v>95.97831519858511</v>
      </c>
    </row>
    <row r="121" spans="1:4" s="15" customFormat="1" ht="12.75">
      <c r="A121" s="15" t="s">
        <v>99</v>
      </c>
      <c r="B121" s="16"/>
      <c r="D121" s="21">
        <f>+RACUNICA!D61</f>
        <v>1.2073624081965728</v>
      </c>
    </row>
    <row r="122" spans="1:4" s="15" customFormat="1" ht="12.75">
      <c r="A122" s="15" t="s">
        <v>100</v>
      </c>
      <c r="B122" s="16"/>
      <c r="D122" s="21">
        <f>+RACUNICA!D64</f>
        <v>39.79689908423248</v>
      </c>
    </row>
    <row r="123" spans="2:4" s="15" customFormat="1" ht="12.75">
      <c r="B123" s="16"/>
      <c r="D123" s="21"/>
    </row>
    <row r="124" spans="1:4" s="15" customFormat="1" ht="12.75">
      <c r="A124" s="15" t="s">
        <v>101</v>
      </c>
      <c r="B124" s="16"/>
      <c r="D124" s="23">
        <f>+RACUNICA!D67</f>
        <v>-65291</v>
      </c>
    </row>
    <row r="127" spans="1:4" ht="12.75">
      <c r="A127" s="56" t="s">
        <v>57</v>
      </c>
      <c r="B127" s="57"/>
      <c r="C127" s="27" t="s">
        <v>58</v>
      </c>
      <c r="D127" t="s">
        <v>59</v>
      </c>
    </row>
    <row r="128" spans="1:3" ht="12.75">
      <c r="A128" s="6"/>
      <c r="C128" s="5" t="s">
        <v>62</v>
      </c>
    </row>
    <row r="129" spans="1:3" ht="12.75">
      <c r="A129" s="24"/>
      <c r="B129" s="30"/>
      <c r="C129" s="27" t="s">
        <v>60</v>
      </c>
    </row>
    <row r="130" spans="1:3" ht="12.75">
      <c r="A130" s="24"/>
      <c r="B130" s="30"/>
      <c r="C130" s="27" t="s">
        <v>61</v>
      </c>
    </row>
    <row r="131" spans="1:3" ht="12.75">
      <c r="A131" s="24"/>
      <c r="B131" s="30"/>
      <c r="C131" s="28" t="s">
        <v>63</v>
      </c>
    </row>
    <row r="132" spans="1:3" ht="12.75">
      <c r="A132" s="24"/>
      <c r="B132" s="30"/>
      <c r="C132" s="29" t="s">
        <v>64</v>
      </c>
    </row>
    <row r="133" spans="1:2" ht="12.75">
      <c r="A133" s="24"/>
      <c r="B133" s="30"/>
    </row>
    <row r="134" spans="1:4" ht="12.75">
      <c r="A134" s="24"/>
      <c r="B134" s="31"/>
      <c r="C134" s="56" t="s">
        <v>65</v>
      </c>
      <c r="D134" s="59"/>
    </row>
    <row r="135" spans="3:4" ht="12.75">
      <c r="C135" s="24"/>
      <c r="D135" s="24"/>
    </row>
    <row r="136" spans="1:4" ht="12.75">
      <c r="A136" s="56" t="s">
        <v>73</v>
      </c>
      <c r="B136" s="58"/>
      <c r="C136" s="27" t="s">
        <v>66</v>
      </c>
      <c r="D136" s="24"/>
    </row>
    <row r="137" spans="1:4" ht="12.75">
      <c r="A137" s="6" t="s">
        <v>74</v>
      </c>
      <c r="B137" s="32">
        <v>41820</v>
      </c>
      <c r="C137" s="27"/>
      <c r="D137" s="24"/>
    </row>
    <row r="138" spans="1:4" ht="12.75">
      <c r="A138" s="24" t="s">
        <v>75</v>
      </c>
      <c r="B138" s="33">
        <v>41109</v>
      </c>
      <c r="C138" s="27"/>
      <c r="D138" s="24"/>
    </row>
    <row r="139" spans="1:4" ht="12.75">
      <c r="A139" s="24" t="s">
        <v>76</v>
      </c>
      <c r="B139" s="33">
        <v>711</v>
      </c>
      <c r="C139" s="27"/>
      <c r="D139" s="24"/>
    </row>
    <row r="140" spans="1:2" ht="12.75">
      <c r="A140" s="24" t="s">
        <v>77</v>
      </c>
      <c r="B140" s="33"/>
    </row>
    <row r="141" spans="1:4" ht="12.75">
      <c r="A141" s="24" t="s">
        <v>78</v>
      </c>
      <c r="B141" s="33"/>
      <c r="D141" t="s">
        <v>80</v>
      </c>
    </row>
    <row r="142" spans="1:4" ht="12.75">
      <c r="A142" s="24" t="s">
        <v>79</v>
      </c>
      <c r="B142" s="33"/>
      <c r="D142" t="s">
        <v>81</v>
      </c>
    </row>
    <row r="143" ht="12.75">
      <c r="B143" s="34"/>
    </row>
  </sheetData>
  <sheetProtection/>
  <hyperlinks>
    <hyperlink ref="B22" r:id="rId1" display="WWW.NEOBUS.CO.YU"/>
    <hyperlink ref="B23" r:id="rId2" display="neobus@ptt.yu"/>
  </hyperlinks>
  <printOptions/>
  <pageMargins left="0.75" right="0.75" top="1" bottom="1" header="0.5" footer="0.5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43">
      <selection activeCell="D67" sqref="D67"/>
    </sheetView>
  </sheetViews>
  <sheetFormatPr defaultColWidth="9.140625" defaultRowHeight="12.75"/>
  <cols>
    <col min="4" max="4" width="10.140625" style="17" bestFit="1" customWidth="1"/>
  </cols>
  <sheetData>
    <row r="1" spans="2:3" ht="12.75">
      <c r="B1" t="s">
        <v>43</v>
      </c>
      <c r="C1" s="2"/>
    </row>
    <row r="2" ht="12.75">
      <c r="C2" s="2"/>
    </row>
    <row r="3" spans="1:4" s="15" customFormat="1" ht="12.75">
      <c r="A3" s="18">
        <v>1</v>
      </c>
      <c r="B3" s="15" t="s">
        <v>44</v>
      </c>
      <c r="C3" s="16"/>
      <c r="D3" s="21"/>
    </row>
    <row r="4" spans="1:4" s="15" customFormat="1" ht="12.75">
      <c r="A4" s="18">
        <v>2</v>
      </c>
      <c r="B4" s="15" t="s">
        <v>45</v>
      </c>
      <c r="C4" s="16"/>
      <c r="D4" s="21"/>
    </row>
    <row r="5" spans="1:4" s="15" customFormat="1" ht="12.75">
      <c r="A5" s="15">
        <v>3</v>
      </c>
      <c r="B5" s="15" t="s">
        <v>46</v>
      </c>
      <c r="C5" s="16"/>
      <c r="D5" s="21"/>
    </row>
    <row r="6" spans="1:4" s="15" customFormat="1" ht="12.75">
      <c r="A6" s="15">
        <v>4</v>
      </c>
      <c r="B6" s="15" t="s">
        <v>47</v>
      </c>
      <c r="C6" s="16"/>
      <c r="D6" s="21"/>
    </row>
    <row r="7" spans="1:4" s="15" customFormat="1" ht="12.75">
      <c r="A7" s="15">
        <v>5</v>
      </c>
      <c r="B7" s="15" t="s">
        <v>48</v>
      </c>
      <c r="C7" s="16"/>
      <c r="D7" s="21"/>
    </row>
    <row r="8" spans="1:4" s="15" customFormat="1" ht="12.75">
      <c r="A8" s="15">
        <v>6</v>
      </c>
      <c r="B8" s="15" t="s">
        <v>49</v>
      </c>
      <c r="C8" s="16"/>
      <c r="D8" s="21"/>
    </row>
    <row r="9" spans="1:4" s="15" customFormat="1" ht="12.75">
      <c r="A9" s="15">
        <v>7</v>
      </c>
      <c r="B9" s="15" t="s">
        <v>50</v>
      </c>
      <c r="C9" s="16"/>
      <c r="D9" s="21"/>
    </row>
    <row r="10" spans="1:4" s="15" customFormat="1" ht="12.75">
      <c r="A10" s="15">
        <v>8</v>
      </c>
      <c r="B10" s="15" t="s">
        <v>51</v>
      </c>
      <c r="C10" s="16"/>
      <c r="D10" s="21"/>
    </row>
    <row r="11" spans="1:4" s="15" customFormat="1" ht="12.75">
      <c r="A11" s="15">
        <v>9</v>
      </c>
      <c r="B11" s="15" t="s">
        <v>52</v>
      </c>
      <c r="C11" s="16"/>
      <c r="D11" s="21"/>
    </row>
    <row r="12" spans="1:4" s="15" customFormat="1" ht="12.75">
      <c r="A12" s="15">
        <v>10</v>
      </c>
      <c r="B12" s="15" t="s">
        <v>53</v>
      </c>
      <c r="C12" s="16"/>
      <c r="D12" s="21"/>
    </row>
    <row r="13" ht="12.75">
      <c r="A13" s="15"/>
    </row>
    <row r="17" spans="1:4" ht="12.75">
      <c r="A17">
        <v>1</v>
      </c>
      <c r="B17">
        <v>272833</v>
      </c>
      <c r="D17" s="20">
        <f>+B17/B18*100</f>
        <v>92.367094478619</v>
      </c>
    </row>
    <row r="18" spans="2:4" ht="12.75">
      <c r="B18">
        <v>295379</v>
      </c>
      <c r="D18" s="20"/>
    </row>
    <row r="19" ht="12.75">
      <c r="D19" s="20"/>
    </row>
    <row r="20" ht="12.75">
      <c r="D20" s="20"/>
    </row>
    <row r="21" spans="1:4" ht="12.75">
      <c r="A21">
        <v>2</v>
      </c>
      <c r="D21" s="20"/>
    </row>
    <row r="22" spans="2:4" ht="12.75">
      <c r="B22">
        <v>272833</v>
      </c>
      <c r="D22" s="20">
        <f>+B27/B25*100</f>
        <v>2.336711241701308</v>
      </c>
    </row>
    <row r="23" spans="2:4" ht="12.75">
      <c r="B23">
        <v>1093</v>
      </c>
      <c r="D23" s="20"/>
    </row>
    <row r="24" spans="2:4" ht="12.75">
      <c r="B24">
        <v>85468</v>
      </c>
      <c r="D24" s="20"/>
    </row>
    <row r="25" spans="2:4" ht="12.75">
      <c r="B25" s="13">
        <f>+B22+B23+B24</f>
        <v>359394</v>
      </c>
      <c r="D25" s="20"/>
    </row>
    <row r="26" ht="12.75">
      <c r="D26" s="20"/>
    </row>
    <row r="27" spans="2:4" ht="12.75">
      <c r="B27">
        <v>8398</v>
      </c>
      <c r="D27" s="20"/>
    </row>
    <row r="28" spans="1:4" ht="12.75">
      <c r="A28">
        <v>3</v>
      </c>
      <c r="D28" s="20"/>
    </row>
    <row r="29" spans="2:4" ht="12.75">
      <c r="B29">
        <v>142946</v>
      </c>
      <c r="D29" s="20">
        <f>+B29/B33*100</f>
        <v>38.175432974135056</v>
      </c>
    </row>
    <row r="30" ht="12.75">
      <c r="D30" s="20"/>
    </row>
    <row r="31" ht="12.75">
      <c r="B31">
        <v>98720</v>
      </c>
    </row>
    <row r="32" ht="12.75">
      <c r="B32">
        <v>275725</v>
      </c>
    </row>
    <row r="33" ht="12.75">
      <c r="B33" s="13">
        <f>+B31+B32</f>
        <v>374445</v>
      </c>
    </row>
    <row r="35" spans="1:2" ht="12.75">
      <c r="A35">
        <v>4</v>
      </c>
      <c r="B35" t="s">
        <v>54</v>
      </c>
    </row>
    <row r="36" spans="2:4" ht="12.75">
      <c r="B36" t="s">
        <v>55</v>
      </c>
      <c r="D36" s="19">
        <v>22546</v>
      </c>
    </row>
    <row r="39" ht="12.75">
      <c r="B39">
        <v>390135</v>
      </c>
    </row>
    <row r="40" ht="12.75">
      <c r="B40">
        <v>348315</v>
      </c>
    </row>
    <row r="41" ht="12.75">
      <c r="B41">
        <f>+B39+B40</f>
        <v>738450</v>
      </c>
    </row>
    <row r="43" spans="2:4" ht="12.75">
      <c r="B43" s="13">
        <f>+B41/2</f>
        <v>369225</v>
      </c>
      <c r="D43" s="20">
        <f>+D36/B43*100</f>
        <v>6.106303744329338</v>
      </c>
    </row>
    <row r="45" spans="1:2" ht="12.75">
      <c r="A45">
        <v>5</v>
      </c>
      <c r="B45">
        <v>711</v>
      </c>
    </row>
    <row r="48" ht="12.75">
      <c r="B48">
        <v>15690</v>
      </c>
    </row>
    <row r="49" ht="12.75">
      <c r="B49">
        <v>14979</v>
      </c>
    </row>
    <row r="50" spans="2:4" ht="12.75">
      <c r="B50">
        <f>+B48+B49</f>
        <v>30669</v>
      </c>
      <c r="D50" s="20">
        <f>+B45/B51*100</f>
        <v>4.6366037366722095</v>
      </c>
    </row>
    <row r="51" ht="12.75">
      <c r="B51" s="18">
        <f>+B50/2</f>
        <v>15334.5</v>
      </c>
    </row>
    <row r="54" spans="1:4" ht="12.75">
      <c r="A54">
        <v>6</v>
      </c>
      <c r="B54">
        <v>22546</v>
      </c>
      <c r="D54" s="17">
        <f>+B54/B55</f>
        <v>0.08263663119930507</v>
      </c>
    </row>
    <row r="55" ht="12.75">
      <c r="B55">
        <v>272833</v>
      </c>
    </row>
    <row r="57" spans="1:4" ht="12.75">
      <c r="A57">
        <v>7</v>
      </c>
      <c r="B57">
        <v>374445</v>
      </c>
      <c r="D57" s="17">
        <f>+B57/B58*100</f>
        <v>95.97831519858511</v>
      </c>
    </row>
    <row r="58" ht="12.75">
      <c r="B58">
        <v>390135</v>
      </c>
    </row>
    <row r="61" spans="1:4" ht="12.75">
      <c r="A61">
        <v>8</v>
      </c>
      <c r="B61">
        <v>3329</v>
      </c>
      <c r="D61" s="17">
        <f>+B61/B62*100</f>
        <v>1.2073624081965728</v>
      </c>
    </row>
    <row r="62" ht="12.75">
      <c r="B62">
        <v>275725</v>
      </c>
    </row>
    <row r="64" spans="1:4" ht="12.75">
      <c r="A64">
        <v>9</v>
      </c>
      <c r="B64">
        <v>109730</v>
      </c>
      <c r="D64" s="17">
        <f>+B64/B62*100</f>
        <v>39.79689908423248</v>
      </c>
    </row>
    <row r="67" spans="1:4" ht="12.75">
      <c r="A67">
        <v>10</v>
      </c>
      <c r="B67">
        <v>210434</v>
      </c>
      <c r="D67" s="17">
        <f>+B67-B68</f>
        <v>-65291</v>
      </c>
    </row>
    <row r="68" ht="12.75">
      <c r="B68">
        <v>275725</v>
      </c>
    </row>
    <row r="74" ht="12.75">
      <c r="D74" s="2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marijab</cp:lastModifiedBy>
  <cp:lastPrinted>2008-07-25T10:51:06Z</cp:lastPrinted>
  <dcterms:created xsi:type="dcterms:W3CDTF">2008-07-23T10:41:23Z</dcterms:created>
  <dcterms:modified xsi:type="dcterms:W3CDTF">2008-07-31T07:49:37Z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