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30" windowWidth="15195" windowHeight="3660" activeTab="0"/>
  </bookViews>
  <sheets>
    <sheet name="BANKE" sheetId="1" r:id="rId1"/>
  </sheets>
  <definedNames>
    <definedName name="_xlnm.Print_Area" localSheetId="0">'BANKE'!$A$1:$L$129</definedName>
  </definedNames>
  <calcPr fullCalcOnLoad="1"/>
</workbook>
</file>

<file path=xl/sharedStrings.xml><?xml version="1.0" encoding="utf-8"?>
<sst xmlns="http://schemas.openxmlformats.org/spreadsheetml/2006/main" count="149" uniqueCount="136">
  <si>
    <t>I ОСНОВНИ ПОДАЦИ</t>
  </si>
  <si>
    <t>3. матични број:</t>
  </si>
  <si>
    <t>2. адреса:</t>
  </si>
  <si>
    <t>4. ПИБ:</t>
  </si>
  <si>
    <t>БИЛАНС СТАЊА (у 000 дин)</t>
  </si>
  <si>
    <t>АКТИВА</t>
  </si>
  <si>
    <t>ПАСИВА</t>
  </si>
  <si>
    <t>БИЛАНС УСПЕХА  (у 000 дин)</t>
  </si>
  <si>
    <t xml:space="preserve">ИЗВЕШТАЈ О ПРОМЕНАМА НА КАПИТАЛУ (у 000 дин) </t>
  </si>
  <si>
    <t xml:space="preserve">II ФИНАНСИЈСКИ ИЗВЕШТАЈИ </t>
  </si>
  <si>
    <t>Готовина и готовински 
еквиваленти</t>
  </si>
  <si>
    <t>ОБАВЕЗЕ</t>
  </si>
  <si>
    <t>Обавезе по основу ХОВ</t>
  </si>
  <si>
    <t>Обавезе из добитка</t>
  </si>
  <si>
    <t>Резервисања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</si>
  <si>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</si>
  <si>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</si>
  <si>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</si>
  <si>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КАПИТАЛ</t>
  </si>
  <si>
    <t>Нематеријална улагања</t>
  </si>
  <si>
    <t>Одложена пореска средства</t>
  </si>
  <si>
    <t>Губитак изнад износа капитала</t>
  </si>
  <si>
    <t>УКУПНА АКТИВА</t>
  </si>
  <si>
    <t>ВАНБИЛАНСНЕ ПОЗИЦИЈЕ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</si>
  <si>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</si>
  <si>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</si>
  <si>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</si>
  <si>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</si>
  <si>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</si>
  <si>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</si>
  <si>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</si>
  <si>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IV Смањење пласмана и повећање узетих депозита</t>
  </si>
  <si>
    <t>Доб./ губ. по основу нак. и пров.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</si>
  <si>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</si>
  <si>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</si>
  <si>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</si>
  <si>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Остали пословни приходи</t>
  </si>
  <si>
    <t>VII Нето прилив/одлив готов. из пословних aктивности</t>
  </si>
  <si>
    <t>Б. ТОКОВИ ГОТОВИНЕ ИЗ
АКТИВНОСТИ ИНВЕСТИРАЊА</t>
  </si>
  <si>
    <t>I Приливи готов. из активности инвест.</t>
  </si>
  <si>
    <t>II Одливи готов. из активности инвест.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</si>
  <si>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</si>
  <si>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</si>
  <si>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</si>
  <si>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</si>
  <si>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</si>
  <si>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</si>
  <si>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</si>
  <si>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</si>
  <si>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</si>
  <si>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Г.СВЕГА НЕТО ПРИЛИВИ 
ГОТОВИНЕ</t>
  </si>
  <si>
    <t>Д.СВЕГА НЕТО ОДЛИВИ 
ГОТОВИНЕ</t>
  </si>
  <si>
    <t>ИЗВЕШТАЈ О ТОКОВИМА ГОТОВИНЕ ( у 000 дин)</t>
  </si>
  <si>
    <t xml:space="preserve">* АОП 009 - Учешћа у капиталу повезаних правних лица исказана по методу капитала
  АОП 117 - Позитивне кумулативне разлике по основу курсирања инооперација
  АОП 118 - Негативне кумулативне разлике по основу курсирања инооперација
  АОП 120 - Интерес мањинских власника
  Наведене позиције исказују се само у консолидованом билансу
</t>
  </si>
  <si>
    <t>ДОБИТАК / ГУБИТАК</t>
  </si>
  <si>
    <t>ЗАРАДА ПО АКЦИЈИ</t>
  </si>
  <si>
    <t>Основна зарада по акцији</t>
  </si>
  <si>
    <t>Умањена (разводњена) зарада по акцији</t>
  </si>
  <si>
    <t>* АОП 213 Нето приходи по основу пласмана у повезана правна лица по методу капитала
  АОП 214 Нето расходи по основу пласмана у повезана правна лица по методу капитала
  АОП 232 Нето добитак који припада мањинским улагачима
  АОП 233 Нето добитак који припада власницима матичног правног лица
  Наведене позиције исказују се само у консолидованом билансу успеха</t>
  </si>
  <si>
    <t>V МЕСТО И ВРЕМЕ ГДЕ СЕ МОЖЕ ИЗВРШИТИ УВИД У ФИНАНСИЈСКЕ ИЗВЕШТАЈЕ И ИЗВЕШТАЈ 
РЕВИЗОРА</t>
  </si>
  <si>
    <t>Стање на почетку год.</t>
  </si>
  <si>
    <t>Повећање током год.</t>
  </si>
  <si>
    <t>Смањење током год.</t>
  </si>
  <si>
    <t>Стање на крају год.</t>
  </si>
  <si>
    <t>Остали капитал</t>
  </si>
  <si>
    <t>Емисиона премија</t>
  </si>
  <si>
    <t>Губитак до висине капитала</t>
  </si>
  <si>
    <t>УКУПНО</t>
  </si>
  <si>
    <t>Ђ./Е .НЕТО 
ПОВЕЋАЊЕ/СМАЊЕЊЕ ГОТ.</t>
  </si>
  <si>
    <t>Ж. ГОТОВИНА НА ПОЧЕТКУ 
ГОДИНЕ</t>
  </si>
  <si>
    <t>З./И. ПОЗИТ. / НЕГАТ. КУРСНЕ РАЗЛИКЕ</t>
  </si>
  <si>
    <t>Ј. ГОТОВИНА НА КРАЈУ ПЕРИОДА</t>
  </si>
  <si>
    <t>Добитак / губит. по основу камата</t>
  </si>
  <si>
    <t xml:space="preserve">Приходи од промене вредности имовине и обавеза </t>
  </si>
  <si>
    <t>Расходи од промене вредности имовине и обавеза</t>
  </si>
  <si>
    <t>Акцијски капитал</t>
  </si>
  <si>
    <t>IV ЗНАЧАЈНЕ ПРОМЕНЕ ПРАВНОГ И ФИНАНСИЈСКОГ ПОЛОЖАЈА БАНКЕ И ДРУГЕ ВАЖНЕ ПРОМЕНЕ ПОДАТАКА САДРЖАНИХ У ПРОСПЕКТУ ЗА ИЗДАВАЊЕ, ОДНОСНО ПРОСПЕКТУ ЗА ОРГАНИЗОВАНО ТРГОВАЊЕ ХАРТИЈАМА ОД ВРЕДНОСТИ</t>
  </si>
  <si>
    <t>Председник Извршног одбора банке</t>
  </si>
  <si>
    <t>III Нето прилив / одлив готовине из активности инвестирања</t>
  </si>
  <si>
    <t xml:space="preserve">Уколико банка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извештаја.
Банка је дужна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</si>
  <si>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Ревалоризационе резерве</t>
  </si>
  <si>
    <t>Губитак изнад висине капитала</t>
  </si>
  <si>
    <t>ИЗВОД ИЗ ФИНАНСИЈСКИХ ИЗВЕШТАЈА ЗА 2008. ГОДИНУ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</si>
  <si>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100/2006, 116/2006, 71/2008), објављује се</t>
  </si>
  <si>
    <t>1. пословно име:</t>
  </si>
  <si>
    <t>2007.</t>
  </si>
  <si>
    <t>2008.</t>
  </si>
  <si>
    <t>Нето добитак / губитак по основу продаје ХОВ расположивих за продају</t>
  </si>
  <si>
    <t>Нето добитак / губитак по основу  продаје ХОВ по фер вред. / БУ</t>
  </si>
  <si>
    <t>Нето добитак / губитак по основу продаје ХОВ које се држе до доспећа</t>
  </si>
  <si>
    <t>Нето добитак / губитак по основу продаје удела (учешћа)</t>
  </si>
  <si>
    <t>Нето добитак / губитак по основу продаје осталих пласмана</t>
  </si>
  <si>
    <t>Нето приходи / расходи од индиректних отписа пласмана и резервисања</t>
  </si>
  <si>
    <t>Трошкови зарада, накнада зарада и остали лични расходи</t>
  </si>
  <si>
    <t>Трошкови амортизације</t>
  </si>
  <si>
    <t>Оперативни и остали пословни 
расходи</t>
  </si>
  <si>
    <t>Уписани, а неуплаћени акцијски капитал</t>
  </si>
  <si>
    <t>Резерве из добити и остале резерве</t>
  </si>
  <si>
    <t>Добитак</t>
  </si>
  <si>
    <t>Сопствене акције</t>
  </si>
  <si>
    <t>Нереализовани губици по основу ХОВ расположивих за продају</t>
  </si>
  <si>
    <t xml:space="preserve">Опозиви, депозити и кредити </t>
  </si>
  <si>
    <t>Потраживања по основу камата, накнада, продаје, промене фер вредности деривата и друга потраживања</t>
  </si>
  <si>
    <t>Дати кредити и депозити</t>
  </si>
  <si>
    <t>Хартије од вредности 
(без сопствених акција)</t>
  </si>
  <si>
    <t>Удели (учешћа)</t>
  </si>
  <si>
    <t>Остали пласмани</t>
  </si>
  <si>
    <t>Основна средства и инвестиционе некретнине</t>
  </si>
  <si>
    <t>Остала средства</t>
  </si>
  <si>
    <t>Трансакциони депозити</t>
  </si>
  <si>
    <t>Остали депозити</t>
  </si>
  <si>
    <t>Примљени кредити</t>
  </si>
  <si>
    <t>Обавезе по основу камата, накнада 
и промене вредности деривата</t>
  </si>
  <si>
    <t>Обавезе за порезе</t>
  </si>
  <si>
    <t>Обавезе по основу средстава 
намењених продаји и средстава 
пословања које се обуставља</t>
  </si>
  <si>
    <t>Резерве из добити</t>
  </si>
  <si>
    <t>Нереализовани губици по основу х
артија од вреднсоти расположивих 
за продају</t>
  </si>
  <si>
    <t>Губитак до нивоа капитала</t>
  </si>
  <si>
    <t>УКУПАН КАПИТАЛ</t>
  </si>
  <si>
    <t>УКУПНА ПАСИВА</t>
  </si>
  <si>
    <t>Приходи накнада и провизија</t>
  </si>
  <si>
    <t>Расходи накнада и провизија</t>
  </si>
  <si>
    <t>* АОП 325 Исплаћене дивиденде
  Наведену позицију посебно исказати у Извештају о токовима готовине</t>
  </si>
  <si>
    <t>Приходи од дивиденди и учешћа</t>
  </si>
  <si>
    <t>Губитак од смањења одложених пореских средстава и креирања одложених пореских обавеза</t>
  </si>
  <si>
    <t xml:space="preserve">Добитак од креираних одложених 
пореских средстава и смањења 
одложених пореских обавеза / </t>
  </si>
  <si>
    <t>Остале обавезе</t>
  </si>
  <si>
    <t>Зоран Ђуровић</t>
  </si>
  <si>
    <t>NLB banka а.д. Београд</t>
  </si>
  <si>
    <r>
      <t>III ЗАКЉУЧНО МИШЉЕЊЕ РЕВИЗОРА KPMG d.o.o. Београд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По нашем мишљењу, финансијски извештаји приказују истинито и објективно финансијско стање Банке на дан 31. децембра 2008. године, резултате пословања и токове готовине за годину која се завршава на тај дан и састављени су у складу са Законом о рачуноводству и ревизији Републике Србије ("Службени гласник РС" 46/2006), Законом о банкама ("Службени гласник РС" 107/2005) и осталим релевантним подзаконским актима Народне банке Србије.</t>
    </r>
    <r>
      <rPr>
        <sz val="8"/>
        <rFont val="Arial"/>
        <family val="0"/>
      </rPr>
      <t xml:space="preserve">
</t>
    </r>
  </si>
  <si>
    <t>08250499</t>
  </si>
  <si>
    <t>NLB BANKA A.D. BEOGRAD</t>
  </si>
  <si>
    <t>Булевар Михајла Пупина 165В Нови Београд</t>
  </si>
  <si>
    <t>Извод из финансијских извештаја, сходно чл. 3. Правилника о садржини и начину извештавања јавних друштава, као и Финансијски извештај у целини заједно са мишљењем ревизора, сходно Закону о рачуноводству и ревизији, објављен је на сајту: www.nlb.rs</t>
  </si>
  <si>
    <t xml:space="preserve">На иницијативу Управе NLB d.d. Љубљана као већинског оснивача NLB Continental banke a.d Нови Сад и већинског оснивача NLB LHB banke a.d. Београд спроведен је поступак статусне промене припајања NLB LHB banke a.d. Београд NLB Continental banci a.d Нови Сад. Уговором о спајању дефинисано је следеће: NLB LHB bankа a.d. Београд као банка која престаје да постоји припајањем  престаје да постоји без спровођења ликвидације, њихове акције се повлаче и поништавају у замену за акције Банке стицаоца. Датум спајања уз припајање је 30.09.2008. године. Након спроведене статусне промене извршена је промена назива и седишта Банке, те од 31.12.2008. године по основу решења Агенције за привредне регистре Банка послује под именом NLB banka a.d. Београд са седиштем у Београду, Булевар Михајла Пупина 165/в. </t>
  </si>
  <si>
    <r>
      <t xml:space="preserve">Увид се може извршити сваког радног дана од 12 до 14 часова у седишту банке и/или на сајту Банке </t>
    </r>
    <r>
      <rPr>
        <u val="single"/>
        <sz val="9"/>
        <rFont val="Arial"/>
        <family val="2"/>
      </rPr>
      <t xml:space="preserve">(www.nlb.rs). 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</si>
</sst>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1" fillId="0" borderId="12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7" fillId="0" borderId="12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3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3" fillId="0" borderId="12" xfId="0" applyFont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3" fontId="1" fillId="0" borderId="14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3" fontId="1" fillId="0" borderId="14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104</xdr:row>
      <xdr:rowOff>1085850</xdr:rowOff>
    </xdr:from>
    <xdr:to>
      <xdr:col>8</xdr:col>
      <xdr:colOff>180975</xdr:colOff>
      <xdr:row>104</xdr:row>
      <xdr:rowOff>2000250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3089850"/>
          <a:ext cx="3228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zoomScalePageLayoutView="0" workbookViewId="0" topLeftCell="A94">
      <selection activeCell="F101" sqref="F101"/>
    </sheetView>
  </sheetViews>
  <sheetFormatPr defaultColWidth="9.140625" defaultRowHeight="12.75"/>
  <sheetData>
    <row r="1" spans="2:11" ht="38.25" customHeight="1">
      <c r="B1" s="195" t="s">
        <v>83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2:11" ht="12.7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196" t="s">
        <v>82</v>
      </c>
      <c r="C3" s="196"/>
      <c r="D3" s="196"/>
      <c r="E3" s="196"/>
      <c r="F3" s="196"/>
      <c r="G3" s="196"/>
      <c r="H3" s="196"/>
      <c r="I3" s="196"/>
      <c r="J3" s="196"/>
      <c r="K3" s="196"/>
    </row>
    <row r="4" spans="2:11" ht="12.75">
      <c r="B4" s="197" t="s">
        <v>128</v>
      </c>
      <c r="C4" s="197"/>
      <c r="D4" s="197"/>
      <c r="E4" s="197"/>
      <c r="F4" s="197"/>
      <c r="G4" s="197"/>
      <c r="H4" s="197"/>
      <c r="I4" s="197"/>
      <c r="J4" s="197"/>
      <c r="K4" s="197"/>
    </row>
    <row r="5" spans="2:11" ht="12.75">
      <c r="B5" s="3"/>
      <c r="C5" s="3"/>
      <c r="D5" s="3"/>
      <c r="E5" s="3"/>
      <c r="F5" s="3"/>
      <c r="G5" s="3"/>
      <c r="H5" s="3"/>
      <c r="I5" s="3"/>
      <c r="J5" s="3"/>
      <c r="K5" s="24"/>
    </row>
    <row r="6" spans="2:11" ht="12.75">
      <c r="B6" s="198" t="s">
        <v>0</v>
      </c>
      <c r="C6" s="198"/>
      <c r="D6" s="198"/>
      <c r="E6" s="198"/>
      <c r="F6" s="198"/>
      <c r="G6" s="198"/>
      <c r="H6" s="198"/>
      <c r="I6" s="198"/>
      <c r="J6" s="198"/>
      <c r="K6" s="198"/>
    </row>
    <row r="7" spans="2:11" ht="12.75">
      <c r="B7" s="189" t="s">
        <v>84</v>
      </c>
      <c r="C7" s="189"/>
      <c r="D7" s="193" t="s">
        <v>131</v>
      </c>
      <c r="E7" s="193"/>
      <c r="F7" s="193"/>
      <c r="G7" s="193"/>
      <c r="H7" s="189" t="s">
        <v>1</v>
      </c>
      <c r="I7" s="189"/>
      <c r="J7" s="194" t="s">
        <v>130</v>
      </c>
      <c r="K7" s="194"/>
    </row>
    <row r="8" spans="2:11" ht="12.75">
      <c r="B8" s="189" t="s">
        <v>2</v>
      </c>
      <c r="C8" s="189"/>
      <c r="D8" s="190" t="s">
        <v>132</v>
      </c>
      <c r="E8" s="191"/>
      <c r="F8" s="191"/>
      <c r="G8" s="192"/>
      <c r="H8" s="189" t="s">
        <v>3</v>
      </c>
      <c r="I8" s="189"/>
      <c r="J8" s="190">
        <v>101700234</v>
      </c>
      <c r="K8" s="192"/>
    </row>
    <row r="9" ht="7.5" customHeight="1"/>
    <row r="10" spans="2:11" ht="12.75">
      <c r="B10" s="185" t="s">
        <v>9</v>
      </c>
      <c r="C10" s="185"/>
      <c r="D10" s="185"/>
      <c r="E10" s="185"/>
      <c r="F10" s="185"/>
      <c r="G10" s="185"/>
      <c r="H10" s="185"/>
      <c r="I10" s="185"/>
      <c r="J10" s="185"/>
      <c r="K10" s="185"/>
    </row>
    <row r="12" spans="2:11" ht="12.75">
      <c r="B12" s="186" t="s">
        <v>4</v>
      </c>
      <c r="C12" s="186"/>
      <c r="D12" s="186"/>
      <c r="E12" s="186"/>
      <c r="F12" s="186"/>
      <c r="G12" s="186"/>
      <c r="H12" s="186"/>
      <c r="I12" s="186"/>
      <c r="J12" s="186"/>
      <c r="K12" s="186"/>
    </row>
    <row r="13" spans="2:11" ht="12.75">
      <c r="B13" s="187" t="s">
        <v>5</v>
      </c>
      <c r="C13" s="187"/>
      <c r="D13" s="187"/>
      <c r="E13" s="4" t="s">
        <v>85</v>
      </c>
      <c r="F13" s="4" t="s">
        <v>86</v>
      </c>
      <c r="G13" s="188" t="s">
        <v>6</v>
      </c>
      <c r="H13" s="188"/>
      <c r="I13" s="188"/>
      <c r="J13" s="4" t="s">
        <v>85</v>
      </c>
      <c r="K13" s="4" t="s">
        <v>86</v>
      </c>
    </row>
    <row r="14" spans="2:11" ht="24.75" customHeight="1">
      <c r="B14" s="171" t="s">
        <v>10</v>
      </c>
      <c r="C14" s="169"/>
      <c r="D14" s="169"/>
      <c r="E14" s="26">
        <v>2352211</v>
      </c>
      <c r="F14" s="26">
        <v>7278812</v>
      </c>
      <c r="G14" s="166" t="s">
        <v>11</v>
      </c>
      <c r="H14" s="166"/>
      <c r="I14" s="166"/>
      <c r="J14" s="26"/>
      <c r="K14" s="26"/>
    </row>
    <row r="15" spans="2:11" ht="12.75">
      <c r="B15" s="171" t="s">
        <v>101</v>
      </c>
      <c r="C15" s="171"/>
      <c r="D15" s="171"/>
      <c r="E15" s="176">
        <v>15574508</v>
      </c>
      <c r="F15" s="176">
        <v>6058123</v>
      </c>
      <c r="G15" s="169" t="s">
        <v>109</v>
      </c>
      <c r="H15" s="169"/>
      <c r="I15" s="169"/>
      <c r="J15" s="26">
        <v>10665688</v>
      </c>
      <c r="K15" s="26">
        <v>8795741</v>
      </c>
    </row>
    <row r="16" spans="2:11" ht="12.75">
      <c r="B16" s="171"/>
      <c r="C16" s="171"/>
      <c r="D16" s="171"/>
      <c r="E16" s="176"/>
      <c r="F16" s="176"/>
      <c r="G16" s="169" t="s">
        <v>110</v>
      </c>
      <c r="H16" s="169"/>
      <c r="I16" s="169"/>
      <c r="J16" s="26">
        <v>16181643</v>
      </c>
      <c r="K16" s="26">
        <v>17011557</v>
      </c>
    </row>
    <row r="17" spans="2:11" ht="23.25" customHeight="1">
      <c r="B17" s="171"/>
      <c r="C17" s="171"/>
      <c r="D17" s="171"/>
      <c r="E17" s="176"/>
      <c r="F17" s="176"/>
      <c r="G17" s="169" t="s">
        <v>111</v>
      </c>
      <c r="H17" s="169"/>
      <c r="I17" s="169"/>
      <c r="J17" s="26">
        <v>8354383</v>
      </c>
      <c r="K17" s="26">
        <v>6403219</v>
      </c>
    </row>
    <row r="18" spans="2:11" ht="45" customHeight="1">
      <c r="B18" s="171" t="s">
        <v>102</v>
      </c>
      <c r="C18" s="169"/>
      <c r="D18" s="169"/>
      <c r="E18" s="26">
        <v>243990</v>
      </c>
      <c r="F18" s="26">
        <v>485653</v>
      </c>
      <c r="G18" s="169" t="s">
        <v>12</v>
      </c>
      <c r="H18" s="169"/>
      <c r="I18" s="169"/>
      <c r="J18" s="26"/>
      <c r="K18" s="26"/>
    </row>
    <row r="19" spans="2:11" ht="24" customHeight="1">
      <c r="B19" s="169" t="s">
        <v>103</v>
      </c>
      <c r="C19" s="169"/>
      <c r="D19" s="169"/>
      <c r="E19" s="26">
        <v>19562978</v>
      </c>
      <c r="F19" s="26">
        <v>20731326</v>
      </c>
      <c r="G19" s="171" t="s">
        <v>112</v>
      </c>
      <c r="H19" s="169"/>
      <c r="I19" s="169"/>
      <c r="J19" s="26">
        <v>41228</v>
      </c>
      <c r="K19" s="26">
        <v>24832</v>
      </c>
    </row>
    <row r="20" spans="2:11" ht="24" customHeight="1">
      <c r="B20" s="171" t="s">
        <v>104</v>
      </c>
      <c r="C20" s="169"/>
      <c r="D20" s="169"/>
      <c r="E20" s="26">
        <v>1154184</v>
      </c>
      <c r="F20" s="26">
        <v>1335581</v>
      </c>
      <c r="G20" s="171" t="s">
        <v>14</v>
      </c>
      <c r="H20" s="169"/>
      <c r="I20" s="169"/>
      <c r="J20" s="26">
        <v>276327</v>
      </c>
      <c r="K20" s="26">
        <v>208709</v>
      </c>
    </row>
    <row r="21" spans="2:11" ht="60" customHeight="1">
      <c r="B21" s="171" t="s">
        <v>105</v>
      </c>
      <c r="C21" s="169"/>
      <c r="D21" s="169"/>
      <c r="E21" s="26">
        <v>207383</v>
      </c>
      <c r="F21" s="26">
        <v>161838</v>
      </c>
      <c r="G21" s="171" t="s">
        <v>113</v>
      </c>
      <c r="H21" s="169"/>
      <c r="I21" s="169"/>
      <c r="J21" s="26">
        <v>7718</v>
      </c>
      <c r="K21" s="26">
        <v>9613</v>
      </c>
    </row>
    <row r="22" spans="2:11" ht="24" customHeight="1">
      <c r="B22" s="171" t="s">
        <v>106</v>
      </c>
      <c r="C22" s="169"/>
      <c r="D22" s="169"/>
      <c r="E22" s="26">
        <v>757563</v>
      </c>
      <c r="F22" s="26">
        <v>917438</v>
      </c>
      <c r="G22" s="177" t="s">
        <v>13</v>
      </c>
      <c r="H22" s="144"/>
      <c r="I22" s="145"/>
      <c r="J22" s="40">
        <v>72620</v>
      </c>
      <c r="K22" s="40">
        <v>19234</v>
      </c>
    </row>
    <row r="23" spans="2:11" ht="24" customHeight="1">
      <c r="B23" s="172" t="s">
        <v>19</v>
      </c>
      <c r="C23" s="173"/>
      <c r="D23" s="174"/>
      <c r="E23" s="26">
        <v>76663</v>
      </c>
      <c r="F23" s="26">
        <v>73476</v>
      </c>
      <c r="G23" s="146"/>
      <c r="H23" s="147"/>
      <c r="I23" s="148"/>
      <c r="J23" s="41"/>
      <c r="K23" s="41"/>
    </row>
    <row r="24" spans="2:11" ht="36.75" customHeight="1">
      <c r="B24" s="171" t="s">
        <v>107</v>
      </c>
      <c r="C24" s="169"/>
      <c r="D24" s="169"/>
      <c r="E24" s="176">
        <v>1470514</v>
      </c>
      <c r="F24" s="176">
        <v>1498953</v>
      </c>
      <c r="G24" s="171" t="s">
        <v>114</v>
      </c>
      <c r="H24" s="169"/>
      <c r="I24" s="169"/>
      <c r="J24" s="26"/>
      <c r="K24" s="26"/>
    </row>
    <row r="25" spans="2:11" ht="33.75" customHeight="1">
      <c r="B25" s="169"/>
      <c r="C25" s="169"/>
      <c r="D25" s="169"/>
      <c r="E25" s="176"/>
      <c r="F25" s="176"/>
      <c r="G25" s="171" t="s">
        <v>15</v>
      </c>
      <c r="H25" s="169"/>
      <c r="I25" s="169"/>
      <c r="J25" s="26">
        <v>19476</v>
      </c>
      <c r="K25" s="26">
        <v>17912</v>
      </c>
    </row>
    <row r="26" spans="2:11" ht="29.25" customHeight="1">
      <c r="B26" s="143" t="s">
        <v>16</v>
      </c>
      <c r="C26" s="180"/>
      <c r="D26" s="181"/>
      <c r="E26" s="40"/>
      <c r="F26" s="40"/>
      <c r="G26" s="172" t="s">
        <v>126</v>
      </c>
      <c r="H26" s="178"/>
      <c r="I26" s="179"/>
      <c r="J26" s="26">
        <v>983748</v>
      </c>
      <c r="K26" s="26">
        <v>1172856</v>
      </c>
    </row>
    <row r="27" spans="2:11" ht="26.25" customHeight="1">
      <c r="B27" s="182"/>
      <c r="C27" s="183"/>
      <c r="D27" s="184"/>
      <c r="E27" s="41"/>
      <c r="F27" s="41"/>
      <c r="G27" s="166" t="s">
        <v>17</v>
      </c>
      <c r="H27" s="166"/>
      <c r="I27" s="166"/>
      <c r="J27" s="32">
        <f>SUM(J15:J26)</f>
        <v>36602831</v>
      </c>
      <c r="K27" s="32">
        <f>SUM(K15:K26)</f>
        <v>33663673</v>
      </c>
    </row>
    <row r="28" spans="2:11" ht="33.75" customHeight="1">
      <c r="B28" s="171" t="s">
        <v>20</v>
      </c>
      <c r="C28" s="171"/>
      <c r="D28" s="171"/>
      <c r="E28" s="26">
        <v>300385</v>
      </c>
      <c r="F28" s="26">
        <v>313444</v>
      </c>
      <c r="G28" s="166" t="s">
        <v>18</v>
      </c>
      <c r="H28" s="166"/>
      <c r="I28" s="166"/>
      <c r="J28" s="7"/>
      <c r="K28" s="7"/>
    </row>
    <row r="29" spans="2:11" ht="24.75" customHeight="1">
      <c r="B29" s="171" t="s">
        <v>108</v>
      </c>
      <c r="C29" s="171"/>
      <c r="D29" s="171"/>
      <c r="E29" s="26">
        <v>606346</v>
      </c>
      <c r="F29" s="26">
        <v>535239</v>
      </c>
      <c r="G29" s="175" t="s">
        <v>18</v>
      </c>
      <c r="H29" s="175"/>
      <c r="I29" s="175"/>
      <c r="J29" s="26">
        <v>5385356</v>
      </c>
      <c r="K29" s="26">
        <v>6320974</v>
      </c>
    </row>
    <row r="30" spans="2:11" ht="12.75">
      <c r="B30" s="169" t="s">
        <v>21</v>
      </c>
      <c r="C30" s="169"/>
      <c r="D30" s="169"/>
      <c r="E30" s="26"/>
      <c r="F30" s="28"/>
      <c r="G30" s="169" t="s">
        <v>115</v>
      </c>
      <c r="H30" s="169"/>
      <c r="I30" s="169"/>
      <c r="J30" s="26">
        <v>515848</v>
      </c>
      <c r="K30" s="26">
        <v>1137146</v>
      </c>
    </row>
    <row r="31" spans="2:11" ht="12.75">
      <c r="B31" s="166" t="s">
        <v>22</v>
      </c>
      <c r="C31" s="170"/>
      <c r="D31" s="170"/>
      <c r="E31" s="32">
        <f>SUM(E14:E30)</f>
        <v>42306725</v>
      </c>
      <c r="F31" s="32">
        <f>SUM(F14:F30)</f>
        <v>39389883</v>
      </c>
      <c r="G31" s="169" t="s">
        <v>80</v>
      </c>
      <c r="H31" s="169"/>
      <c r="I31" s="169"/>
      <c r="J31" s="26">
        <v>210253</v>
      </c>
      <c r="K31" s="26">
        <v>194281</v>
      </c>
    </row>
    <row r="32" spans="2:11" ht="39" customHeight="1">
      <c r="B32" s="164"/>
      <c r="C32" s="164"/>
      <c r="D32" s="164"/>
      <c r="E32" s="14"/>
      <c r="F32" s="14"/>
      <c r="G32" s="171" t="s">
        <v>116</v>
      </c>
      <c r="H32" s="169"/>
      <c r="I32" s="169"/>
      <c r="J32" s="26"/>
      <c r="K32" s="26"/>
    </row>
    <row r="33" spans="2:11" ht="17.25" customHeight="1">
      <c r="B33" s="25"/>
      <c r="C33" s="25"/>
      <c r="D33" s="25"/>
      <c r="E33" s="14"/>
      <c r="F33" s="14"/>
      <c r="G33" s="172" t="s">
        <v>98</v>
      </c>
      <c r="H33" s="173"/>
      <c r="I33" s="174"/>
      <c r="J33" s="26">
        <v>1142226</v>
      </c>
      <c r="K33" s="26">
        <v>633713</v>
      </c>
    </row>
    <row r="34" spans="2:11" ht="17.25" customHeight="1">
      <c r="B34" s="25"/>
      <c r="C34" s="25"/>
      <c r="D34" s="25"/>
      <c r="E34" s="14"/>
      <c r="F34" s="14"/>
      <c r="G34" s="172" t="s">
        <v>117</v>
      </c>
      <c r="H34" s="173"/>
      <c r="I34" s="174"/>
      <c r="J34" s="26">
        <v>1549789</v>
      </c>
      <c r="K34" s="26">
        <v>2559904</v>
      </c>
    </row>
    <row r="35" spans="2:11" ht="38.25" customHeight="1">
      <c r="B35" s="164"/>
      <c r="C35" s="164"/>
      <c r="D35" s="164"/>
      <c r="E35" s="14"/>
      <c r="F35" s="14"/>
      <c r="G35" s="166" t="s">
        <v>118</v>
      </c>
      <c r="H35" s="166"/>
      <c r="I35" s="166"/>
      <c r="J35" s="32">
        <f>J29+J30+J31+J33-J32-J34</f>
        <v>5703894</v>
      </c>
      <c r="K35" s="32">
        <f>K29+K30+K31+K33-K32-K34</f>
        <v>5726210</v>
      </c>
    </row>
    <row r="36" spans="2:11" ht="37.5" customHeight="1">
      <c r="B36" s="164"/>
      <c r="C36" s="164"/>
      <c r="D36" s="164"/>
      <c r="E36" s="14"/>
      <c r="F36" s="14"/>
      <c r="G36" s="166" t="s">
        <v>119</v>
      </c>
      <c r="H36" s="166"/>
      <c r="I36" s="166"/>
      <c r="J36" s="32">
        <f>J27+J35</f>
        <v>42306725</v>
      </c>
      <c r="K36" s="32">
        <f>K27+K35</f>
        <v>39389883</v>
      </c>
    </row>
    <row r="37" spans="2:11" ht="12.75">
      <c r="B37" s="164"/>
      <c r="C37" s="164"/>
      <c r="D37" s="164"/>
      <c r="E37" s="14"/>
      <c r="F37" s="14"/>
      <c r="G37" s="166" t="s">
        <v>23</v>
      </c>
      <c r="H37" s="166"/>
      <c r="I37" s="166"/>
      <c r="J37" s="26">
        <v>26429490</v>
      </c>
      <c r="K37" s="26">
        <v>20868616</v>
      </c>
    </row>
    <row r="38" spans="2:11" ht="12.75">
      <c r="B38" s="167"/>
      <c r="C38" s="168"/>
      <c r="D38" s="168"/>
      <c r="E38" s="14"/>
      <c r="F38" s="14"/>
      <c r="G38" s="165"/>
      <c r="H38" s="165"/>
      <c r="I38" s="165"/>
      <c r="J38" s="14"/>
      <c r="K38" s="14"/>
    </row>
    <row r="39" spans="2:11" ht="12.75">
      <c r="B39" s="9"/>
      <c r="C39" s="9"/>
      <c r="D39" s="9"/>
      <c r="E39" s="12"/>
      <c r="F39" s="12"/>
      <c r="J39" s="14"/>
      <c r="K39" s="14"/>
    </row>
    <row r="40" spans="2:11" ht="79.5" customHeight="1">
      <c r="B40" s="208" t="s">
        <v>53</v>
      </c>
      <c r="C40" s="209"/>
      <c r="D40" s="209"/>
      <c r="E40" s="209"/>
      <c r="F40" s="209"/>
      <c r="G40" s="209"/>
      <c r="H40" s="209"/>
      <c r="I40" s="209"/>
      <c r="J40" s="209"/>
      <c r="K40" s="210"/>
    </row>
    <row r="42" spans="2:11" ht="12.75">
      <c r="B42" s="161" t="s">
        <v>52</v>
      </c>
      <c r="C42" s="161"/>
      <c r="D42" s="161"/>
      <c r="E42" s="161"/>
      <c r="F42" s="161"/>
      <c r="G42" s="162" t="s">
        <v>7</v>
      </c>
      <c r="H42" s="162"/>
      <c r="I42" s="162"/>
      <c r="J42" s="162"/>
      <c r="K42" s="162"/>
    </row>
    <row r="43" spans="2:11" ht="12.75">
      <c r="B43" s="63" t="s">
        <v>24</v>
      </c>
      <c r="C43" s="63"/>
      <c r="D43" s="63"/>
      <c r="E43" s="163" t="s">
        <v>85</v>
      </c>
      <c r="F43" s="163" t="s">
        <v>86</v>
      </c>
      <c r="G43" s="123" t="s">
        <v>25</v>
      </c>
      <c r="H43" s="123"/>
      <c r="I43" s="123"/>
      <c r="J43" s="163" t="s">
        <v>85</v>
      </c>
      <c r="K43" s="163" t="s">
        <v>86</v>
      </c>
    </row>
    <row r="44" spans="2:11" ht="12.75">
      <c r="B44" s="63"/>
      <c r="C44" s="63"/>
      <c r="D44" s="63"/>
      <c r="E44" s="163"/>
      <c r="F44" s="163"/>
      <c r="G44" s="123"/>
      <c r="H44" s="123"/>
      <c r="I44" s="123"/>
      <c r="J44" s="163"/>
      <c r="K44" s="163"/>
    </row>
    <row r="45" spans="2:11" ht="24.75" customHeight="1">
      <c r="B45" s="83" t="s">
        <v>26</v>
      </c>
      <c r="C45" s="112"/>
      <c r="D45" s="113"/>
      <c r="E45" s="29">
        <v>4234319</v>
      </c>
      <c r="F45" s="29">
        <v>4586449</v>
      </c>
      <c r="G45" s="106" t="s">
        <v>27</v>
      </c>
      <c r="H45" s="107"/>
      <c r="I45" s="108"/>
      <c r="J45" s="26">
        <v>2737794</v>
      </c>
      <c r="K45" s="26">
        <v>3727573</v>
      </c>
    </row>
    <row r="46" spans="2:11" ht="23.25" customHeight="1">
      <c r="B46" s="83" t="s">
        <v>28</v>
      </c>
      <c r="C46" s="112"/>
      <c r="D46" s="113"/>
      <c r="E46" s="29">
        <v>3508346</v>
      </c>
      <c r="F46" s="29">
        <v>4454713</v>
      </c>
      <c r="G46" s="106" t="s">
        <v>29</v>
      </c>
      <c r="H46" s="107"/>
      <c r="I46" s="108"/>
      <c r="J46" s="26">
        <v>1431878</v>
      </c>
      <c r="K46" s="26">
        <v>1698981</v>
      </c>
    </row>
    <row r="47" spans="2:11" ht="12.75">
      <c r="B47" s="74" t="s">
        <v>30</v>
      </c>
      <c r="C47" s="75"/>
      <c r="D47" s="76"/>
      <c r="E47" s="141">
        <v>725973</v>
      </c>
      <c r="F47" s="141">
        <v>131736</v>
      </c>
      <c r="G47" s="157" t="s">
        <v>72</v>
      </c>
      <c r="H47" s="158"/>
      <c r="I47" s="159"/>
      <c r="J47" s="32">
        <f>J45-J46</f>
        <v>1305916</v>
      </c>
      <c r="K47" s="32">
        <f>K45-K46</f>
        <v>2028592</v>
      </c>
    </row>
    <row r="48" spans="2:11" ht="12.75">
      <c r="B48" s="77"/>
      <c r="C48" s="78"/>
      <c r="D48" s="79"/>
      <c r="E48" s="141"/>
      <c r="F48" s="141"/>
      <c r="G48" s="160" t="s">
        <v>120</v>
      </c>
      <c r="H48" s="112"/>
      <c r="I48" s="113"/>
      <c r="J48" s="26">
        <v>989386</v>
      </c>
      <c r="K48" s="26">
        <v>949488</v>
      </c>
    </row>
    <row r="49" spans="2:11" ht="12.75">
      <c r="B49" s="86"/>
      <c r="C49" s="87"/>
      <c r="D49" s="88"/>
      <c r="E49" s="141"/>
      <c r="F49" s="141"/>
      <c r="G49" s="160" t="s">
        <v>121</v>
      </c>
      <c r="H49" s="112"/>
      <c r="I49" s="113"/>
      <c r="J49" s="26">
        <v>97970</v>
      </c>
      <c r="K49" s="26">
        <v>101085</v>
      </c>
    </row>
    <row r="50" spans="2:11" ht="12.75">
      <c r="B50" s="74" t="s">
        <v>31</v>
      </c>
      <c r="C50" s="75"/>
      <c r="D50" s="76"/>
      <c r="E50" s="149">
        <v>4348777</v>
      </c>
      <c r="F50" s="149">
        <v>10633225</v>
      </c>
      <c r="G50" s="151" t="s">
        <v>32</v>
      </c>
      <c r="H50" s="110"/>
      <c r="I50" s="111"/>
      <c r="J50" s="32">
        <f>J48-J49</f>
        <v>891416</v>
      </c>
      <c r="K50" s="32">
        <f>K48-K49</f>
        <v>848403</v>
      </c>
    </row>
    <row r="51" spans="2:11" ht="23.25" customHeight="1">
      <c r="B51" s="77"/>
      <c r="C51" s="78"/>
      <c r="D51" s="79"/>
      <c r="E51" s="150"/>
      <c r="F51" s="150"/>
      <c r="G51" s="103" t="s">
        <v>88</v>
      </c>
      <c r="H51" s="110"/>
      <c r="I51" s="111"/>
      <c r="J51" s="26">
        <v>18040</v>
      </c>
      <c r="K51" s="26">
        <v>1273</v>
      </c>
    </row>
    <row r="52" spans="2:11" ht="38.25" customHeight="1">
      <c r="B52" s="77"/>
      <c r="C52" s="78"/>
      <c r="D52" s="79"/>
      <c r="E52" s="150"/>
      <c r="F52" s="150"/>
      <c r="G52" s="152" t="s">
        <v>87</v>
      </c>
      <c r="H52" s="153"/>
      <c r="I52" s="154"/>
      <c r="J52" s="26"/>
      <c r="K52" s="26"/>
    </row>
    <row r="53" spans="2:11" ht="38.25" customHeight="1">
      <c r="B53" s="77"/>
      <c r="C53" s="78"/>
      <c r="D53" s="79"/>
      <c r="E53" s="150"/>
      <c r="F53" s="150"/>
      <c r="G53" s="152" t="s">
        <v>89</v>
      </c>
      <c r="H53" s="155"/>
      <c r="I53" s="156"/>
      <c r="J53" s="26"/>
      <c r="K53" s="26"/>
    </row>
    <row r="54" spans="2:11" ht="26.25" customHeight="1">
      <c r="B54" s="77"/>
      <c r="C54" s="78"/>
      <c r="D54" s="79"/>
      <c r="E54" s="150"/>
      <c r="F54" s="150"/>
      <c r="G54" s="152" t="s">
        <v>90</v>
      </c>
      <c r="H54" s="155"/>
      <c r="I54" s="156"/>
      <c r="J54" s="26"/>
      <c r="K54" s="26">
        <v>-777</v>
      </c>
    </row>
    <row r="55" spans="2:11" ht="26.25" customHeight="1">
      <c r="B55" s="77"/>
      <c r="C55" s="78"/>
      <c r="D55" s="79"/>
      <c r="E55" s="150"/>
      <c r="F55" s="150"/>
      <c r="G55" s="152" t="s">
        <v>91</v>
      </c>
      <c r="H55" s="155"/>
      <c r="I55" s="156"/>
      <c r="J55" s="26"/>
      <c r="K55" s="26"/>
    </row>
    <row r="56" spans="2:11" ht="12.75">
      <c r="B56" s="74" t="s">
        <v>33</v>
      </c>
      <c r="C56" s="75"/>
      <c r="D56" s="76"/>
      <c r="E56" s="141">
        <v>9998994</v>
      </c>
      <c r="F56" s="141">
        <v>2974623</v>
      </c>
      <c r="G56" s="143" t="s">
        <v>34</v>
      </c>
      <c r="H56" s="144"/>
      <c r="I56" s="145"/>
      <c r="J56" s="40">
        <v>185388</v>
      </c>
      <c r="K56" s="40">
        <v>-1221560</v>
      </c>
    </row>
    <row r="57" spans="2:11" ht="12.75">
      <c r="B57" s="86"/>
      <c r="C57" s="87"/>
      <c r="D57" s="88"/>
      <c r="E57" s="141"/>
      <c r="F57" s="141"/>
      <c r="G57" s="146"/>
      <c r="H57" s="147"/>
      <c r="I57" s="148"/>
      <c r="J57" s="41"/>
      <c r="K57" s="41"/>
    </row>
    <row r="58" spans="2:11" ht="36" customHeight="1">
      <c r="B58" s="51" t="s">
        <v>35</v>
      </c>
      <c r="C58" s="52"/>
      <c r="D58" s="53"/>
      <c r="E58" s="141"/>
      <c r="F58" s="141"/>
      <c r="G58" s="106" t="s">
        <v>123</v>
      </c>
      <c r="H58" s="107"/>
      <c r="I58" s="108"/>
      <c r="J58" s="26">
        <v>1571</v>
      </c>
      <c r="K58" s="26">
        <v>3024</v>
      </c>
    </row>
    <row r="59" spans="2:11" ht="15.75" customHeight="1">
      <c r="B59" s="54"/>
      <c r="C59" s="55"/>
      <c r="D59" s="56"/>
      <c r="E59" s="141"/>
      <c r="F59" s="141"/>
      <c r="G59" s="142" t="s">
        <v>36</v>
      </c>
      <c r="H59" s="142"/>
      <c r="I59" s="142"/>
      <c r="J59" s="27">
        <v>658912</v>
      </c>
      <c r="K59" s="27">
        <v>97965</v>
      </c>
    </row>
    <row r="60" spans="2:11" ht="32.25" customHeight="1">
      <c r="B60" s="54"/>
      <c r="C60" s="55"/>
      <c r="D60" s="56"/>
      <c r="E60" s="29">
        <v>-4924244</v>
      </c>
      <c r="F60" s="29">
        <v>7790338</v>
      </c>
      <c r="G60" s="48" t="s">
        <v>92</v>
      </c>
      <c r="H60" s="107"/>
      <c r="I60" s="108"/>
      <c r="J60" s="29">
        <v>-354618</v>
      </c>
      <c r="K60" s="29">
        <v>-581657</v>
      </c>
    </row>
    <row r="61" spans="2:11" ht="32.25" customHeight="1">
      <c r="B61" s="54"/>
      <c r="C61" s="55"/>
      <c r="D61" s="56"/>
      <c r="E61" s="29"/>
      <c r="F61" s="29"/>
      <c r="G61" s="48" t="s">
        <v>93</v>
      </c>
      <c r="H61" s="49"/>
      <c r="I61" s="50"/>
      <c r="J61" s="29">
        <v>837987</v>
      </c>
      <c r="K61" s="29">
        <v>994328</v>
      </c>
    </row>
    <row r="62" spans="2:11" ht="21" customHeight="1">
      <c r="B62" s="57"/>
      <c r="C62" s="58"/>
      <c r="D62" s="59"/>
      <c r="E62" s="29"/>
      <c r="F62" s="29"/>
      <c r="G62" s="74" t="s">
        <v>94</v>
      </c>
      <c r="H62" s="75"/>
      <c r="I62" s="76"/>
      <c r="J62" s="40">
        <v>186675</v>
      </c>
      <c r="K62" s="40">
        <v>210961</v>
      </c>
    </row>
    <row r="63" spans="2:11" ht="25.5" customHeight="1">
      <c r="B63" s="71" t="s">
        <v>37</v>
      </c>
      <c r="C63" s="72"/>
      <c r="D63" s="73"/>
      <c r="E63" s="39">
        <v>-5141299</v>
      </c>
      <c r="F63" s="39">
        <v>7673908</v>
      </c>
      <c r="G63" s="86"/>
      <c r="H63" s="87"/>
      <c r="I63" s="88"/>
      <c r="J63" s="41"/>
      <c r="K63" s="41"/>
    </row>
    <row r="64" spans="2:11" ht="22.5" customHeight="1">
      <c r="B64" s="127" t="s">
        <v>38</v>
      </c>
      <c r="C64" s="128"/>
      <c r="D64" s="129"/>
      <c r="E64" s="141"/>
      <c r="F64" s="141"/>
      <c r="G64" s="48" t="s">
        <v>95</v>
      </c>
      <c r="H64" s="107"/>
      <c r="I64" s="108"/>
      <c r="J64" s="26">
        <v>1068742</v>
      </c>
      <c r="K64" s="26">
        <v>1199532</v>
      </c>
    </row>
    <row r="65" spans="2:11" ht="12.75">
      <c r="B65" s="130"/>
      <c r="C65" s="131"/>
      <c r="D65" s="132"/>
      <c r="E65" s="141"/>
      <c r="F65" s="141"/>
      <c r="G65" s="135" t="s">
        <v>73</v>
      </c>
      <c r="H65" s="136"/>
      <c r="I65" s="137"/>
      <c r="J65" s="125">
        <v>1953081</v>
      </c>
      <c r="K65" s="125">
        <v>3590648</v>
      </c>
    </row>
    <row r="66" spans="2:11" ht="31.5" customHeight="1">
      <c r="B66" s="74" t="s">
        <v>39</v>
      </c>
      <c r="C66" s="75"/>
      <c r="D66" s="76"/>
      <c r="E66" s="29">
        <v>730140</v>
      </c>
      <c r="F66" s="29">
        <v>128683</v>
      </c>
      <c r="G66" s="138"/>
      <c r="H66" s="139"/>
      <c r="I66" s="140"/>
      <c r="J66" s="41"/>
      <c r="K66" s="41"/>
    </row>
    <row r="67" spans="2:11" ht="36.75" customHeight="1">
      <c r="B67" s="74" t="s">
        <v>40</v>
      </c>
      <c r="C67" s="75"/>
      <c r="D67" s="76"/>
      <c r="E67" s="31">
        <v>405121</v>
      </c>
      <c r="F67" s="31">
        <v>223670</v>
      </c>
      <c r="G67" s="83" t="s">
        <v>74</v>
      </c>
      <c r="H67" s="112"/>
      <c r="I67" s="113"/>
      <c r="J67" s="30">
        <v>1933948</v>
      </c>
      <c r="K67" s="30">
        <v>2159820</v>
      </c>
    </row>
    <row r="68" spans="2:14" ht="36" customHeight="1">
      <c r="B68" s="71" t="s">
        <v>78</v>
      </c>
      <c r="C68" s="72"/>
      <c r="D68" s="73"/>
      <c r="E68" s="38">
        <f>E66-E67</f>
        <v>325019</v>
      </c>
      <c r="F68" s="38">
        <f>F66-F67</f>
        <v>-94987</v>
      </c>
      <c r="G68" s="109" t="s">
        <v>41</v>
      </c>
      <c r="H68" s="133"/>
      <c r="I68" s="134"/>
      <c r="J68" s="29">
        <f>J47+J50+J51+J54+J56+J58+J59+J60-J61-J62-J64+J65-J67</f>
        <v>632354</v>
      </c>
      <c r="K68" s="29">
        <f>K47+K50+K51+K54+K56+K58+K59+K60-K61-K62-K64+K65-K67</f>
        <v>201270</v>
      </c>
      <c r="N68" s="33"/>
    </row>
    <row r="69" spans="2:11" ht="26.25" customHeight="1">
      <c r="B69" s="63" t="s">
        <v>42</v>
      </c>
      <c r="C69" s="63"/>
      <c r="D69" s="63"/>
      <c r="E69" s="141"/>
      <c r="F69" s="141"/>
      <c r="G69" s="127" t="s">
        <v>43</v>
      </c>
      <c r="H69" s="128"/>
      <c r="I69" s="129"/>
      <c r="J69" s="126"/>
      <c r="K69" s="126"/>
    </row>
    <row r="70" spans="2:11" ht="12.75">
      <c r="B70" s="63"/>
      <c r="C70" s="63"/>
      <c r="D70" s="63"/>
      <c r="E70" s="141"/>
      <c r="F70" s="141"/>
      <c r="G70" s="130"/>
      <c r="H70" s="131"/>
      <c r="I70" s="132"/>
      <c r="J70" s="126"/>
      <c r="K70" s="126"/>
    </row>
    <row r="71" spans="2:11" ht="39" customHeight="1">
      <c r="B71" s="143" t="s">
        <v>44</v>
      </c>
      <c r="C71" s="199"/>
      <c r="D71" s="200"/>
      <c r="E71" s="29">
        <v>3436268</v>
      </c>
      <c r="F71" s="29"/>
      <c r="G71" s="123" t="s">
        <v>45</v>
      </c>
      <c r="H71" s="123"/>
      <c r="I71" s="123"/>
      <c r="J71" s="124">
        <f>J68</f>
        <v>632354</v>
      </c>
      <c r="K71" s="124">
        <f>K68</f>
        <v>201270</v>
      </c>
    </row>
    <row r="72" spans="2:11" ht="25.5" customHeight="1">
      <c r="B72" s="83" t="s">
        <v>46</v>
      </c>
      <c r="C72" s="84"/>
      <c r="D72" s="85"/>
      <c r="E72" s="31"/>
      <c r="F72" s="31">
        <v>2685020</v>
      </c>
      <c r="G72" s="123"/>
      <c r="H72" s="123"/>
      <c r="I72" s="123"/>
      <c r="J72" s="124"/>
      <c r="K72" s="124"/>
    </row>
    <row r="73" spans="2:11" ht="28.5" customHeight="1">
      <c r="B73" s="103" t="s">
        <v>47</v>
      </c>
      <c r="C73" s="104"/>
      <c r="D73" s="105"/>
      <c r="E73" s="29">
        <f>E71-E72</f>
        <v>3436268</v>
      </c>
      <c r="F73" s="29"/>
      <c r="G73" s="106" t="s">
        <v>48</v>
      </c>
      <c r="H73" s="107"/>
      <c r="I73" s="108"/>
      <c r="J73" s="29">
        <v>73230</v>
      </c>
      <c r="K73" s="29">
        <v>9047</v>
      </c>
    </row>
    <row r="74" spans="2:11" ht="42" customHeight="1">
      <c r="B74" s="115" t="s">
        <v>49</v>
      </c>
      <c r="C74" s="116"/>
      <c r="D74" s="117"/>
      <c r="E74" s="121">
        <f>E71-E72</f>
        <v>3436268</v>
      </c>
      <c r="F74" s="121">
        <f>F71-F72</f>
        <v>-2685020</v>
      </c>
      <c r="G74" s="83" t="s">
        <v>125</v>
      </c>
      <c r="H74" s="112"/>
      <c r="I74" s="113"/>
      <c r="J74" s="29">
        <v>2053</v>
      </c>
      <c r="K74" s="29">
        <v>37156</v>
      </c>
    </row>
    <row r="75" spans="2:11" ht="42" customHeight="1">
      <c r="B75" s="118"/>
      <c r="C75" s="119"/>
      <c r="D75" s="120"/>
      <c r="E75" s="122"/>
      <c r="F75" s="122"/>
      <c r="G75" s="83" t="s">
        <v>124</v>
      </c>
      <c r="H75" s="112"/>
      <c r="I75" s="113"/>
      <c r="J75" s="29">
        <v>12897</v>
      </c>
      <c r="K75" s="29">
        <v>23795</v>
      </c>
    </row>
    <row r="76" spans="2:11" ht="57.75" customHeight="1">
      <c r="B76" s="109" t="s">
        <v>50</v>
      </c>
      <c r="C76" s="110"/>
      <c r="D76" s="111"/>
      <c r="E76" s="29">
        <v>12749504</v>
      </c>
      <c r="F76" s="29">
        <v>15348357</v>
      </c>
      <c r="G76" s="114" t="s">
        <v>54</v>
      </c>
      <c r="H76" s="114"/>
      <c r="I76" s="114"/>
      <c r="J76" s="37">
        <f>J71-J73+J74-J75</f>
        <v>548280</v>
      </c>
      <c r="K76" s="37">
        <f>K71-K73+K74-K75</f>
        <v>205584</v>
      </c>
    </row>
    <row r="77" spans="2:11" ht="24.75" customHeight="1">
      <c r="B77" s="63" t="s">
        <v>51</v>
      </c>
      <c r="C77" s="207"/>
      <c r="D77" s="207"/>
      <c r="E77" s="29">
        <v>14129516</v>
      </c>
      <c r="F77" s="34">
        <v>10454456</v>
      </c>
      <c r="G77" s="202" t="s">
        <v>55</v>
      </c>
      <c r="H77" s="203"/>
      <c r="I77" s="204"/>
      <c r="J77" s="31">
        <v>2868</v>
      </c>
      <c r="K77" s="31">
        <v>387</v>
      </c>
    </row>
    <row r="78" spans="2:11" ht="23.25" customHeight="1">
      <c r="B78" s="63" t="s">
        <v>68</v>
      </c>
      <c r="C78" s="207"/>
      <c r="D78" s="207"/>
      <c r="E78" s="29">
        <f>E76-E77</f>
        <v>-1380012</v>
      </c>
      <c r="F78" s="34">
        <f>F76-F77</f>
        <v>4893901</v>
      </c>
      <c r="G78" s="114" t="s">
        <v>56</v>
      </c>
      <c r="H78" s="114"/>
      <c r="I78" s="114"/>
      <c r="J78" s="29">
        <v>2868</v>
      </c>
      <c r="K78" s="29">
        <v>387</v>
      </c>
    </row>
    <row r="79" spans="2:11" ht="28.5" customHeight="1">
      <c r="B79" s="109" t="s">
        <v>69</v>
      </c>
      <c r="C79" s="110"/>
      <c r="D79" s="111"/>
      <c r="E79" s="29">
        <v>3722866</v>
      </c>
      <c r="F79" s="29">
        <v>2352211</v>
      </c>
      <c r="G79" s="114" t="s">
        <v>57</v>
      </c>
      <c r="H79" s="114"/>
      <c r="I79" s="114"/>
      <c r="J79" s="29"/>
      <c r="K79" s="29"/>
    </row>
    <row r="80" spans="2:6" ht="25.5" customHeight="1">
      <c r="B80" s="63" t="s">
        <v>70</v>
      </c>
      <c r="C80" s="63"/>
      <c r="D80" s="63"/>
      <c r="E80" s="29">
        <f>77279-67922</f>
        <v>9357</v>
      </c>
      <c r="F80" s="29">
        <v>32700</v>
      </c>
    </row>
    <row r="81" spans="2:11" ht="25.5" customHeight="1">
      <c r="B81" s="63" t="s">
        <v>71</v>
      </c>
      <c r="C81" s="63"/>
      <c r="D81" s="63"/>
      <c r="E81" s="29">
        <v>2352211</v>
      </c>
      <c r="F81" s="29">
        <v>7278812</v>
      </c>
      <c r="G81" s="8"/>
      <c r="H81" s="8"/>
      <c r="I81" s="8"/>
      <c r="J81" s="9"/>
      <c r="K81" s="9"/>
    </row>
    <row r="82" spans="7:11" ht="11.25" customHeight="1">
      <c r="G82" s="8"/>
      <c r="H82" s="8"/>
      <c r="I82" s="8"/>
      <c r="J82" s="9"/>
      <c r="K82" s="9"/>
    </row>
    <row r="83" spans="2:11" ht="48" customHeight="1">
      <c r="B83" s="100" t="s">
        <v>122</v>
      </c>
      <c r="C83" s="205"/>
      <c r="D83" s="205"/>
      <c r="E83" s="205"/>
      <c r="F83" s="205"/>
      <c r="G83" s="205"/>
      <c r="H83" s="205"/>
      <c r="I83" s="205"/>
      <c r="J83" s="205"/>
      <c r="K83" s="206"/>
    </row>
    <row r="84" spans="7:11" ht="5.25" customHeight="1">
      <c r="G84" s="8"/>
      <c r="H84" s="8"/>
      <c r="I84" s="8"/>
      <c r="J84" s="9"/>
      <c r="K84" s="9"/>
    </row>
    <row r="85" spans="2:11" ht="80.25" customHeight="1">
      <c r="B85" s="100" t="s">
        <v>58</v>
      </c>
      <c r="C85" s="101"/>
      <c r="D85" s="101"/>
      <c r="E85" s="101"/>
      <c r="F85" s="101"/>
      <c r="G85" s="101"/>
      <c r="H85" s="101"/>
      <c r="I85" s="101"/>
      <c r="J85" s="101"/>
      <c r="K85" s="102"/>
    </row>
    <row r="88" spans="2:12" ht="12.75">
      <c r="B88" s="68" t="s">
        <v>8</v>
      </c>
      <c r="C88" s="68"/>
      <c r="D88" s="68"/>
      <c r="E88" s="68"/>
      <c r="F88" s="68"/>
      <c r="G88" s="68"/>
      <c r="H88" s="68"/>
      <c r="I88" s="68"/>
      <c r="J88" s="68"/>
      <c r="K88" s="68"/>
      <c r="L88" s="23"/>
    </row>
    <row r="90" spans="1:12" ht="18.75" customHeight="1">
      <c r="A90" s="20"/>
      <c r="B90" s="64"/>
      <c r="C90" s="65"/>
      <c r="D90" s="80">
        <v>2007</v>
      </c>
      <c r="E90" s="81"/>
      <c r="F90" s="81"/>
      <c r="G90" s="82"/>
      <c r="H90" s="60">
        <v>2008</v>
      </c>
      <c r="I90" s="61"/>
      <c r="J90" s="61"/>
      <c r="K90" s="62"/>
      <c r="L90" s="22"/>
    </row>
    <row r="91" spans="1:12" ht="21.75" customHeight="1">
      <c r="A91" s="19"/>
      <c r="B91" s="66"/>
      <c r="C91" s="67"/>
      <c r="D91" s="17" t="s">
        <v>60</v>
      </c>
      <c r="E91" s="17" t="s">
        <v>61</v>
      </c>
      <c r="F91" s="17" t="s">
        <v>62</v>
      </c>
      <c r="G91" s="17" t="s">
        <v>63</v>
      </c>
      <c r="H91" s="17" t="s">
        <v>60</v>
      </c>
      <c r="I91" s="17" t="s">
        <v>61</v>
      </c>
      <c r="J91" s="17" t="s">
        <v>62</v>
      </c>
      <c r="K91" s="17" t="s">
        <v>63</v>
      </c>
      <c r="L91" s="21"/>
    </row>
    <row r="92" spans="1:14" ht="24" customHeight="1">
      <c r="A92" s="19"/>
      <c r="B92" s="44" t="s">
        <v>75</v>
      </c>
      <c r="C92" s="45"/>
      <c r="D92" s="35">
        <v>4825350</v>
      </c>
      <c r="E92" s="36">
        <v>489050</v>
      </c>
      <c r="F92" s="36"/>
      <c r="G92" s="36">
        <f>D92+E92-F92</f>
        <v>5314400</v>
      </c>
      <c r="H92" s="36">
        <f>G92</f>
        <v>5314400</v>
      </c>
      <c r="I92" s="36">
        <v>1078680</v>
      </c>
      <c r="J92" s="36"/>
      <c r="K92" s="36">
        <f>H92+I92-J92</f>
        <v>6393080</v>
      </c>
      <c r="L92" s="21"/>
      <c r="N92" s="10"/>
    </row>
    <row r="93" spans="1:14" ht="22.5" customHeight="1">
      <c r="A93" s="19"/>
      <c r="B93" s="44" t="s">
        <v>64</v>
      </c>
      <c r="C93" s="45"/>
      <c r="D93" s="35">
        <v>2391</v>
      </c>
      <c r="E93" s="36"/>
      <c r="F93" s="36"/>
      <c r="G93" s="36">
        <f aca="true" t="shared" si="0" ref="G93:G102">D93+E93-F93</f>
        <v>2391</v>
      </c>
      <c r="H93" s="36">
        <f>G93</f>
        <v>2391</v>
      </c>
      <c r="I93" s="36"/>
      <c r="J93" s="36"/>
      <c r="K93" s="36">
        <f aca="true" t="shared" si="1" ref="K93:K102">H93+I93-J93</f>
        <v>2391</v>
      </c>
      <c r="L93" s="11"/>
      <c r="N93" s="10"/>
    </row>
    <row r="94" spans="1:14" ht="24.75" customHeight="1">
      <c r="A94" s="19"/>
      <c r="B94" s="44" t="s">
        <v>96</v>
      </c>
      <c r="C94" s="45"/>
      <c r="D94" s="35"/>
      <c r="E94" s="35"/>
      <c r="F94" s="35"/>
      <c r="G94" s="36"/>
      <c r="H94" s="35"/>
      <c r="I94" s="35"/>
      <c r="J94" s="35"/>
      <c r="K94" s="36"/>
      <c r="L94" s="11"/>
      <c r="N94" s="11"/>
    </row>
    <row r="95" spans="1:14" ht="22.5" customHeight="1">
      <c r="A95" s="19"/>
      <c r="B95" s="44" t="s">
        <v>65</v>
      </c>
      <c r="C95" s="45"/>
      <c r="D95" s="35">
        <v>0</v>
      </c>
      <c r="E95" s="35">
        <v>68565</v>
      </c>
      <c r="F95" s="35"/>
      <c r="G95" s="36">
        <f t="shared" si="0"/>
        <v>68565</v>
      </c>
      <c r="H95" s="35">
        <f>G95</f>
        <v>68565</v>
      </c>
      <c r="I95" s="35">
        <v>1010115</v>
      </c>
      <c r="J95" s="35">
        <v>1078680</v>
      </c>
      <c r="K95" s="36">
        <f t="shared" si="1"/>
        <v>0</v>
      </c>
      <c r="L95" s="11"/>
      <c r="N95" s="11"/>
    </row>
    <row r="96" spans="1:14" ht="21" customHeight="1">
      <c r="A96" s="19"/>
      <c r="B96" s="44" t="s">
        <v>97</v>
      </c>
      <c r="C96" s="45"/>
      <c r="D96" s="35">
        <v>95566</v>
      </c>
      <c r="E96" s="35">
        <v>496174</v>
      </c>
      <c r="F96" s="35">
        <v>75892</v>
      </c>
      <c r="G96" s="36">
        <f t="shared" si="0"/>
        <v>515848</v>
      </c>
      <c r="H96" s="35">
        <f>G96</f>
        <v>515848</v>
      </c>
      <c r="I96" s="35">
        <v>621298</v>
      </c>
      <c r="J96" s="35"/>
      <c r="K96" s="36">
        <f t="shared" si="1"/>
        <v>1137146</v>
      </c>
      <c r="L96" s="11"/>
      <c r="N96" s="11"/>
    </row>
    <row r="97" spans="1:14" ht="27.75" customHeight="1">
      <c r="A97" s="19"/>
      <c r="B97" s="44" t="s">
        <v>80</v>
      </c>
      <c r="C97" s="45"/>
      <c r="D97" s="35">
        <v>716938</v>
      </c>
      <c r="E97" s="35">
        <v>61427</v>
      </c>
      <c r="F97" s="35">
        <v>568112</v>
      </c>
      <c r="G97" s="36">
        <f t="shared" si="0"/>
        <v>210253</v>
      </c>
      <c r="H97" s="35">
        <f>G97</f>
        <v>210253</v>
      </c>
      <c r="I97" s="35">
        <v>1264</v>
      </c>
      <c r="J97" s="35">
        <v>17236</v>
      </c>
      <c r="K97" s="36">
        <f t="shared" si="1"/>
        <v>194281</v>
      </c>
      <c r="L97" s="11"/>
      <c r="N97" s="11"/>
    </row>
    <row r="98" spans="1:14" ht="25.5" customHeight="1">
      <c r="A98" s="19"/>
      <c r="B98" s="44" t="s">
        <v>98</v>
      </c>
      <c r="C98" s="45"/>
      <c r="D98" s="35">
        <v>657304</v>
      </c>
      <c r="E98" s="35">
        <v>1132414</v>
      </c>
      <c r="F98" s="35">
        <v>647492</v>
      </c>
      <c r="G98" s="36">
        <f t="shared" si="0"/>
        <v>1142226</v>
      </c>
      <c r="H98" s="35">
        <f>G98</f>
        <v>1142226</v>
      </c>
      <c r="I98" s="35">
        <v>218221</v>
      </c>
      <c r="J98" s="35">
        <v>726734</v>
      </c>
      <c r="K98" s="36">
        <f t="shared" si="1"/>
        <v>633713</v>
      </c>
      <c r="L98" s="11"/>
      <c r="N98" s="11"/>
    </row>
    <row r="99" spans="1:14" ht="24" customHeight="1">
      <c r="A99" s="18"/>
      <c r="B99" s="44" t="s">
        <v>66</v>
      </c>
      <c r="C99" s="45"/>
      <c r="D99" s="35">
        <v>1549789</v>
      </c>
      <c r="E99" s="35"/>
      <c r="F99" s="35"/>
      <c r="G99" s="36">
        <f t="shared" si="0"/>
        <v>1549789</v>
      </c>
      <c r="H99" s="35">
        <f>G99</f>
        <v>1549789</v>
      </c>
      <c r="I99" s="35">
        <v>1010115</v>
      </c>
      <c r="J99" s="35"/>
      <c r="K99" s="36">
        <f t="shared" si="1"/>
        <v>2559904</v>
      </c>
      <c r="L99" s="11"/>
      <c r="N99" s="11"/>
    </row>
    <row r="100" spans="1:14" ht="27" customHeight="1">
      <c r="A100" s="18"/>
      <c r="B100" s="46" t="s">
        <v>99</v>
      </c>
      <c r="C100" s="47"/>
      <c r="D100" s="35"/>
      <c r="E100" s="35"/>
      <c r="F100" s="35"/>
      <c r="G100" s="36"/>
      <c r="H100" s="35"/>
      <c r="I100" s="35">
        <v>74497</v>
      </c>
      <c r="J100" s="35"/>
      <c r="K100" s="36">
        <f t="shared" si="1"/>
        <v>74497</v>
      </c>
      <c r="L100" s="11"/>
      <c r="N100" s="11"/>
    </row>
    <row r="101" spans="1:14" ht="31.5" customHeight="1">
      <c r="A101" s="18"/>
      <c r="B101" s="46" t="s">
        <v>100</v>
      </c>
      <c r="C101" s="47"/>
      <c r="D101" s="35"/>
      <c r="E101" s="35"/>
      <c r="F101" s="35"/>
      <c r="G101" s="36"/>
      <c r="H101" s="35"/>
      <c r="I101" s="35"/>
      <c r="J101" s="35"/>
      <c r="K101" s="36"/>
      <c r="L101" s="11"/>
      <c r="N101" s="11"/>
    </row>
    <row r="102" spans="1:14" ht="27" customHeight="1">
      <c r="A102" s="18"/>
      <c r="B102" s="46" t="s">
        <v>67</v>
      </c>
      <c r="C102" s="47"/>
      <c r="D102" s="35">
        <f>SUM(D92:D98)-D99+D100+D101</f>
        <v>4747760</v>
      </c>
      <c r="E102" s="35">
        <f>SUM(E92:E98)-E99+E100+E101</f>
        <v>2247630</v>
      </c>
      <c r="F102" s="35">
        <f>SUM(F92:F98)-F99+F100+F101</f>
        <v>1291496</v>
      </c>
      <c r="G102" s="36">
        <f t="shared" si="0"/>
        <v>5703894</v>
      </c>
      <c r="H102" s="35">
        <f>SUM(H92:H98)-H99-H100+H101</f>
        <v>5703894</v>
      </c>
      <c r="I102" s="35">
        <f>SUM(I92:I98)-I99-I100+I101</f>
        <v>1844966</v>
      </c>
      <c r="J102" s="35">
        <f>SUM(J92:J98)-J99+J100+J101</f>
        <v>1822650</v>
      </c>
      <c r="K102" s="36">
        <f t="shared" si="1"/>
        <v>5726210</v>
      </c>
      <c r="L102" s="11"/>
      <c r="N102" s="11"/>
    </row>
    <row r="103" spans="1:14" ht="27" customHeight="1">
      <c r="A103" s="18"/>
      <c r="B103" s="201" t="s">
        <v>81</v>
      </c>
      <c r="C103" s="201"/>
      <c r="D103" s="35"/>
      <c r="E103" s="35"/>
      <c r="F103" s="35"/>
      <c r="G103" s="36"/>
      <c r="H103" s="35"/>
      <c r="I103" s="35"/>
      <c r="J103" s="35"/>
      <c r="K103" s="36"/>
      <c r="L103" s="11"/>
      <c r="N103" s="11"/>
    </row>
    <row r="104" ht="10.5" customHeight="1">
      <c r="N104" s="11"/>
    </row>
    <row r="105" spans="2:11" ht="168.75" customHeight="1">
      <c r="B105" s="90" t="s">
        <v>129</v>
      </c>
      <c r="C105" s="90"/>
      <c r="D105" s="90"/>
      <c r="E105" s="90"/>
      <c r="F105" s="90"/>
      <c r="G105" s="90"/>
      <c r="H105" s="90"/>
      <c r="I105" s="90"/>
      <c r="J105" s="90"/>
      <c r="K105" s="90"/>
    </row>
    <row r="106" spans="2:11" ht="3.75" customHeight="1">
      <c r="B106" s="15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2:11" ht="44.25" customHeight="1">
      <c r="B107" s="91" t="s">
        <v>76</v>
      </c>
      <c r="C107" s="92"/>
      <c r="D107" s="92"/>
      <c r="E107" s="92"/>
      <c r="F107" s="92"/>
      <c r="G107" s="92"/>
      <c r="H107" s="92"/>
      <c r="I107" s="92"/>
      <c r="J107" s="92"/>
      <c r="K107" s="92"/>
    </row>
    <row r="108" spans="2:11" ht="12.75" customHeight="1">
      <c r="B108" s="93" t="s">
        <v>134</v>
      </c>
      <c r="C108" s="94"/>
      <c r="D108" s="94"/>
      <c r="E108" s="94"/>
      <c r="F108" s="94"/>
      <c r="G108" s="94"/>
      <c r="H108" s="94"/>
      <c r="I108" s="94"/>
      <c r="J108" s="94"/>
      <c r="K108" s="94"/>
    </row>
    <row r="109" spans="2:11" ht="12.75">
      <c r="B109" s="94"/>
      <c r="C109" s="94"/>
      <c r="D109" s="94"/>
      <c r="E109" s="94"/>
      <c r="F109" s="94"/>
      <c r="G109" s="94"/>
      <c r="H109" s="94"/>
      <c r="I109" s="94"/>
      <c r="J109" s="94"/>
      <c r="K109" s="94"/>
    </row>
    <row r="110" spans="2:11" ht="12.75">
      <c r="B110" s="94"/>
      <c r="C110" s="94"/>
      <c r="D110" s="94"/>
      <c r="E110" s="94"/>
      <c r="F110" s="94"/>
      <c r="G110" s="94"/>
      <c r="H110" s="94"/>
      <c r="I110" s="94"/>
      <c r="J110" s="94"/>
      <c r="K110" s="94"/>
    </row>
    <row r="111" spans="2:11" ht="12.75">
      <c r="B111" s="94"/>
      <c r="C111" s="94"/>
      <c r="D111" s="94"/>
      <c r="E111" s="94"/>
      <c r="F111" s="94"/>
      <c r="G111" s="94"/>
      <c r="H111" s="94"/>
      <c r="I111" s="94"/>
      <c r="J111" s="94"/>
      <c r="K111" s="94"/>
    </row>
    <row r="112" spans="2:11" ht="12.75">
      <c r="B112" s="94"/>
      <c r="C112" s="94"/>
      <c r="D112" s="94"/>
      <c r="E112" s="94"/>
      <c r="F112" s="94"/>
      <c r="G112" s="94"/>
      <c r="H112" s="94"/>
      <c r="I112" s="94"/>
      <c r="J112" s="94"/>
      <c r="K112" s="94"/>
    </row>
    <row r="113" spans="2:11" ht="12.75">
      <c r="B113" s="94"/>
      <c r="C113" s="94"/>
      <c r="D113" s="94"/>
      <c r="E113" s="94"/>
      <c r="F113" s="94"/>
      <c r="G113" s="94"/>
      <c r="H113" s="94"/>
      <c r="I113" s="94"/>
      <c r="J113" s="94"/>
      <c r="K113" s="94"/>
    </row>
    <row r="114" spans="2:11" ht="27.75" customHeight="1">
      <c r="B114" s="94"/>
      <c r="C114" s="94"/>
      <c r="D114" s="94"/>
      <c r="E114" s="94"/>
      <c r="F114" s="94"/>
      <c r="G114" s="94"/>
      <c r="H114" s="94"/>
      <c r="I114" s="94"/>
      <c r="J114" s="94"/>
      <c r="K114" s="94"/>
    </row>
    <row r="115" spans="2:11" ht="3.75" customHeight="1"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2:11" ht="26.25" customHeight="1">
      <c r="B116" s="95" t="s">
        <v>59</v>
      </c>
      <c r="C116" s="96"/>
      <c r="D116" s="96"/>
      <c r="E116" s="96"/>
      <c r="F116" s="96"/>
      <c r="G116" s="96"/>
      <c r="H116" s="96"/>
      <c r="I116" s="96"/>
      <c r="J116" s="96"/>
      <c r="K116" s="96"/>
    </row>
    <row r="117" spans="2:11" ht="12.75" customHeight="1">
      <c r="B117" s="98" t="s">
        <v>135</v>
      </c>
      <c r="C117" s="99"/>
      <c r="D117" s="99"/>
      <c r="E117" s="99"/>
      <c r="F117" s="99"/>
      <c r="G117" s="99"/>
      <c r="H117" s="99"/>
      <c r="I117" s="99"/>
      <c r="J117" s="99"/>
      <c r="K117" s="99"/>
    </row>
    <row r="118" spans="2:11" ht="14.25" customHeight="1">
      <c r="B118" s="99"/>
      <c r="C118" s="99"/>
      <c r="D118" s="99"/>
      <c r="E118" s="99"/>
      <c r="F118" s="99"/>
      <c r="G118" s="99"/>
      <c r="H118" s="99"/>
      <c r="I118" s="99"/>
      <c r="J118" s="99"/>
      <c r="K118" s="99"/>
    </row>
    <row r="119" spans="2:11" ht="12.75" customHeight="1" hidden="1">
      <c r="B119" s="42" t="s">
        <v>79</v>
      </c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2:11" ht="12.75" hidden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</row>
    <row r="121" spans="2:11" ht="57" customHeight="1" hidden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</row>
    <row r="122" spans="2:11" ht="9.75" customHeight="1"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2:11" ht="12.75">
      <c r="B123" s="3"/>
      <c r="C123" s="3"/>
      <c r="D123" s="3"/>
      <c r="E123" s="3"/>
      <c r="F123" s="6"/>
      <c r="G123" s="3"/>
      <c r="H123" s="69" t="s">
        <v>77</v>
      </c>
      <c r="I123" s="70"/>
      <c r="J123" s="70"/>
      <c r="K123" s="70"/>
    </row>
    <row r="124" spans="2:11" ht="12.75">
      <c r="B124" s="3"/>
      <c r="C124" s="3"/>
      <c r="D124" s="3"/>
      <c r="E124" s="3"/>
      <c r="F124" s="6"/>
      <c r="G124" s="3"/>
      <c r="H124" s="97" t="s">
        <v>127</v>
      </c>
      <c r="I124" s="97"/>
      <c r="J124" s="97"/>
      <c r="K124" s="97"/>
    </row>
    <row r="125" spans="2:11" ht="9" customHeight="1">
      <c r="B125" s="3"/>
      <c r="C125" s="3"/>
      <c r="D125" s="3"/>
      <c r="E125" s="3"/>
      <c r="F125" s="6"/>
      <c r="G125" s="3"/>
      <c r="H125" s="2"/>
      <c r="I125" s="2"/>
      <c r="J125" s="2"/>
      <c r="K125" s="2"/>
    </row>
    <row r="126" spans="2:11" ht="12.75" customHeight="1">
      <c r="B126" s="89" t="s">
        <v>133</v>
      </c>
      <c r="C126" s="89"/>
      <c r="D126" s="89"/>
      <c r="E126" s="89"/>
      <c r="F126" s="89"/>
      <c r="G126" s="89"/>
      <c r="H126" s="89"/>
      <c r="I126" s="89"/>
      <c r="J126" s="89"/>
      <c r="K126" s="89"/>
    </row>
    <row r="127" spans="2:11" ht="12.75">
      <c r="B127" s="89"/>
      <c r="C127" s="89"/>
      <c r="D127" s="89"/>
      <c r="E127" s="89"/>
      <c r="F127" s="89"/>
      <c r="G127" s="89"/>
      <c r="H127" s="89"/>
      <c r="I127" s="89"/>
      <c r="J127" s="89"/>
      <c r="K127" s="89"/>
    </row>
    <row r="128" spans="2:11" ht="24" customHeight="1">
      <c r="B128" s="89"/>
      <c r="C128" s="89"/>
      <c r="D128" s="89"/>
      <c r="E128" s="89"/>
      <c r="F128" s="89"/>
      <c r="G128" s="89"/>
      <c r="H128" s="89"/>
      <c r="I128" s="89"/>
      <c r="J128" s="89"/>
      <c r="K128" s="89"/>
    </row>
    <row r="129" spans="2:11" ht="54" customHeight="1">
      <c r="B129" s="89"/>
      <c r="C129" s="89"/>
      <c r="D129" s="89"/>
      <c r="E129" s="89"/>
      <c r="F129" s="89"/>
      <c r="G129" s="89"/>
      <c r="H129" s="89"/>
      <c r="I129" s="89"/>
      <c r="J129" s="89"/>
      <c r="K129" s="89"/>
    </row>
  </sheetData>
  <sheetProtection/>
  <mergeCells count="179">
    <mergeCell ref="K22:K23"/>
    <mergeCell ref="J56:J57"/>
    <mergeCell ref="K56:K57"/>
    <mergeCell ref="B40:K40"/>
    <mergeCell ref="G62:I63"/>
    <mergeCell ref="G24:I24"/>
    <mergeCell ref="G25:I25"/>
    <mergeCell ref="G77:I77"/>
    <mergeCell ref="G78:I78"/>
    <mergeCell ref="G79:I79"/>
    <mergeCell ref="B83:K83"/>
    <mergeCell ref="B77:D77"/>
    <mergeCell ref="B78:D78"/>
    <mergeCell ref="B79:D79"/>
    <mergeCell ref="B80:D80"/>
    <mergeCell ref="B66:D66"/>
    <mergeCell ref="E69:E70"/>
    <mergeCell ref="F69:F70"/>
    <mergeCell ref="B71:D71"/>
    <mergeCell ref="B69:D70"/>
    <mergeCell ref="B103:C103"/>
    <mergeCell ref="B92:C92"/>
    <mergeCell ref="B1:K1"/>
    <mergeCell ref="B3:K3"/>
    <mergeCell ref="B4:K4"/>
    <mergeCell ref="B6:K6"/>
    <mergeCell ref="B64:D65"/>
    <mergeCell ref="E64:E65"/>
    <mergeCell ref="F64:F65"/>
    <mergeCell ref="J62:J63"/>
    <mergeCell ref="K62:K63"/>
    <mergeCell ref="J22:J23"/>
    <mergeCell ref="B8:C8"/>
    <mergeCell ref="D8:G8"/>
    <mergeCell ref="H8:I8"/>
    <mergeCell ref="J8:K8"/>
    <mergeCell ref="B7:C7"/>
    <mergeCell ref="D7:G7"/>
    <mergeCell ref="H7:I7"/>
    <mergeCell ref="J7:K7"/>
    <mergeCell ref="G16:I16"/>
    <mergeCell ref="G17:I17"/>
    <mergeCell ref="B10:K10"/>
    <mergeCell ref="B12:K12"/>
    <mergeCell ref="B13:D13"/>
    <mergeCell ref="G13:I13"/>
    <mergeCell ref="B18:D18"/>
    <mergeCell ref="G18:I18"/>
    <mergeCell ref="B19:D19"/>
    <mergeCell ref="G19:I19"/>
    <mergeCell ref="B14:D14"/>
    <mergeCell ref="G14:I14"/>
    <mergeCell ref="B15:D17"/>
    <mergeCell ref="E15:E17"/>
    <mergeCell ref="F15:F17"/>
    <mergeCell ref="G15:I15"/>
    <mergeCell ref="G22:I23"/>
    <mergeCell ref="G26:I26"/>
    <mergeCell ref="B26:D27"/>
    <mergeCell ref="E26:E27"/>
    <mergeCell ref="B20:D20"/>
    <mergeCell ref="G20:I20"/>
    <mergeCell ref="B21:D21"/>
    <mergeCell ref="G21:I21"/>
    <mergeCell ref="G28:I28"/>
    <mergeCell ref="B28:D28"/>
    <mergeCell ref="G29:I29"/>
    <mergeCell ref="B29:D29"/>
    <mergeCell ref="G27:I27"/>
    <mergeCell ref="B22:D22"/>
    <mergeCell ref="B24:D25"/>
    <mergeCell ref="E24:E25"/>
    <mergeCell ref="F24:F25"/>
    <mergeCell ref="B23:D23"/>
    <mergeCell ref="G30:I30"/>
    <mergeCell ref="B30:D30"/>
    <mergeCell ref="G31:I31"/>
    <mergeCell ref="B35:D35"/>
    <mergeCell ref="G35:I35"/>
    <mergeCell ref="B31:D31"/>
    <mergeCell ref="G32:I32"/>
    <mergeCell ref="B32:D32"/>
    <mergeCell ref="G33:I33"/>
    <mergeCell ref="G34:I34"/>
    <mergeCell ref="B37:D37"/>
    <mergeCell ref="G38:I38"/>
    <mergeCell ref="G36:I36"/>
    <mergeCell ref="G37:I37"/>
    <mergeCell ref="B38:D38"/>
    <mergeCell ref="B36:D36"/>
    <mergeCell ref="B42:F42"/>
    <mergeCell ref="G42:K42"/>
    <mergeCell ref="B43:D44"/>
    <mergeCell ref="E43:E44"/>
    <mergeCell ref="F43:F44"/>
    <mergeCell ref="G43:I44"/>
    <mergeCell ref="J43:J44"/>
    <mergeCell ref="K43:K44"/>
    <mergeCell ref="E47:E49"/>
    <mergeCell ref="F47:F49"/>
    <mergeCell ref="G47:I47"/>
    <mergeCell ref="G48:I48"/>
    <mergeCell ref="G49:I49"/>
    <mergeCell ref="B45:D45"/>
    <mergeCell ref="G45:I45"/>
    <mergeCell ref="B46:D46"/>
    <mergeCell ref="G46:I46"/>
    <mergeCell ref="E50:E55"/>
    <mergeCell ref="F50:F55"/>
    <mergeCell ref="G50:I50"/>
    <mergeCell ref="G51:I51"/>
    <mergeCell ref="G52:I52"/>
    <mergeCell ref="G53:I53"/>
    <mergeCell ref="G54:I54"/>
    <mergeCell ref="G55:I55"/>
    <mergeCell ref="E58:E59"/>
    <mergeCell ref="F58:F59"/>
    <mergeCell ref="G58:I58"/>
    <mergeCell ref="G59:I59"/>
    <mergeCell ref="B56:D57"/>
    <mergeCell ref="E56:E57"/>
    <mergeCell ref="F56:F57"/>
    <mergeCell ref="G56:I57"/>
    <mergeCell ref="J65:J66"/>
    <mergeCell ref="K65:K66"/>
    <mergeCell ref="J69:J70"/>
    <mergeCell ref="K69:K70"/>
    <mergeCell ref="G69:I70"/>
    <mergeCell ref="G60:I60"/>
    <mergeCell ref="G67:I67"/>
    <mergeCell ref="G68:I68"/>
    <mergeCell ref="G64:I64"/>
    <mergeCell ref="G65:I66"/>
    <mergeCell ref="B74:D75"/>
    <mergeCell ref="E74:E75"/>
    <mergeCell ref="F74:F75"/>
    <mergeCell ref="G71:I72"/>
    <mergeCell ref="J71:J72"/>
    <mergeCell ref="K71:K72"/>
    <mergeCell ref="B47:D49"/>
    <mergeCell ref="B126:K129"/>
    <mergeCell ref="B105:K105"/>
    <mergeCell ref="B107:K107"/>
    <mergeCell ref="B108:K114"/>
    <mergeCell ref="B116:K116"/>
    <mergeCell ref="H124:K124"/>
    <mergeCell ref="B117:K118"/>
    <mergeCell ref="B94:C94"/>
    <mergeCell ref="B85:K85"/>
    <mergeCell ref="B50:D55"/>
    <mergeCell ref="B67:D67"/>
    <mergeCell ref="B68:D68"/>
    <mergeCell ref="B99:C99"/>
    <mergeCell ref="B100:C100"/>
    <mergeCell ref="B102:C102"/>
    <mergeCell ref="D90:G90"/>
    <mergeCell ref="B72:D72"/>
    <mergeCell ref="B73:D73"/>
    <mergeCell ref="G73:I73"/>
    <mergeCell ref="H90:K90"/>
    <mergeCell ref="B81:D81"/>
    <mergeCell ref="B90:C91"/>
    <mergeCell ref="B88:K88"/>
    <mergeCell ref="H123:K123"/>
    <mergeCell ref="B63:D63"/>
    <mergeCell ref="B76:D76"/>
    <mergeCell ref="G75:I75"/>
    <mergeCell ref="G76:I76"/>
    <mergeCell ref="G74:I74"/>
    <mergeCell ref="F26:F27"/>
    <mergeCell ref="B119:K121"/>
    <mergeCell ref="B96:C96"/>
    <mergeCell ref="B97:C97"/>
    <mergeCell ref="B98:C98"/>
    <mergeCell ref="B95:C95"/>
    <mergeCell ref="B101:C101"/>
    <mergeCell ref="G61:I61"/>
    <mergeCell ref="B58:D62"/>
    <mergeCell ref="B93:C93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2"/>
  <headerFooter alignWithMargins="0">
    <oddFooter>&amp;C&amp;P</oddFooter>
  </headerFooter>
  <rowBreaks count="2" manualBreakCount="2">
    <brk id="40" max="255" man="1"/>
    <brk id="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olja.bugarinovic</cp:lastModifiedBy>
  <cp:lastPrinted>2009-07-02T11:59:02Z</cp:lastPrinted>
  <dcterms:created xsi:type="dcterms:W3CDTF">2007-02-12T13:02:25Z</dcterms:created>
  <dcterms:modified xsi:type="dcterms:W3CDTF">2009-07-10T07:55:35Z</dcterms:modified>
  <cp:category/>
  <cp:version/>
  <cp:contentType/>
  <cp:contentStatus/>
</cp:coreProperties>
</file>