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<sst xmlns="http://schemas.openxmlformats.org/spreadsheetml/2006/main" count="124" uniqueCount="110">
  <si>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</si>
  <si>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</si>
  <si>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</si>
  <si>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</si>
  <si>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</si>
  <si>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</si>
  <si>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</si>
  <si>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</si>
  <si>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</si>
  <si>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</si>
  <si>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</si>
  <si>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</si>
  <si>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</si>
  <si>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</si>
  <si>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</si>
  <si>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</si>
  <si>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</si>
  <si>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</si>
  <si>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</si>
  <si>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</si>
  <si>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</si>
  <si>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</si>
  <si>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</si>
  <si>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</si>
  <si>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</si>
  <si>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</si>
  <si>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</si>
  <si>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</si>
  <si>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</si>
  <si>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</si>
  <si>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</si>
  <si>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</si>
  <si>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</si>
  <si>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</si>
  <si>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</si>
  <si>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</si>
  <si>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</si>
  <si>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</si>
  <si>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</si>
  <si>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</si>
  <si>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</si>
  <si>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</si>
  <si>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</si>
  <si>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</si>
  <si>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</si>
  <si>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</si>
  <si>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</si>
  <si>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</si>
  <si>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</si>
  <si>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</si>
  <si>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</si>
  <si>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</si>
  <si>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</si>
  <si>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</si>
  <si>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</si>
  <si>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</si>
  <si>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</si>
  <si>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</si>
  <si>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</si>
  <si>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</si>
  <si>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</si>
  <si>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</si>
  <si>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</si>
  <si>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</si>
  <si>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</si>
  <si>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</si>
  <si>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</si>
  <si>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</si>
  <si>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</si>
  <si>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</si>
  <si>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</si>
  <si>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</si>
  <si>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</si>
  <si>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</si>
  <si>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</si>
  <si>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</si>
  <si>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</si>
  <si>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</si>
  <si>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</si>
  <si>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</si>
  <si>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</si>
  <si>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</si>
  <si>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</si>
  <si>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</si>
  <si>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</si>
  <si>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</si>
  <si>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</si>
  <si>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</si>
  <si>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</si>
  <si>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</si>
  <si>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</si>
  <si>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2007.</t>
  </si>
  <si>
    <t>АУТОСРБИЈА а.д. Београд</t>
  </si>
  <si>
    <t>Аутосрбија а.д.</t>
  </si>
  <si>
    <t>Булевар Ослобођења 56</t>
  </si>
  <si>
    <r>
      <t>III ЗАКЉУЧНО МИШЉЕЊЕ РЕВИЗОРА "______________"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закључно мишљење ревизора из извештаја о ревизији финансијских извештаја). </t>
    </r>
    <r>
      <rPr>
        <sz val="8"/>
        <rFont val="Arial"/>
        <family val="0"/>
      </rPr>
      <t xml:space="preserve">
</t>
    </r>
  </si>
  <si>
    <t>Није било значајних промена.</t>
  </si>
  <si>
    <t>Увид у финансијске извештаје и извештај ревизора се може извршити сваког радног дана од 08 - 10 часова у седишту АД "АУТОСРБИЈА"  у Београду, у ул. Булевар Ослобођења 56</t>
  </si>
  <si>
    <t>V Нереализовани добици по основу ХОВ</t>
  </si>
  <si>
    <r>
      <t>V</t>
    </r>
    <r>
      <rPr>
        <sz val="8"/>
        <rFont val="Arial"/>
        <family val="2"/>
      </rPr>
      <t>I</t>
    </r>
    <r>
      <rPr>
        <sz val="8"/>
        <rFont val="Arial"/>
        <family val="0"/>
      </rPr>
      <t xml:space="preserve"> Нереализовани губици по основу ХОВ</t>
    </r>
  </si>
  <si>
    <r>
      <t>V</t>
    </r>
    <r>
      <rPr>
        <sz val="8"/>
        <rFont val="Arial"/>
        <family val="2"/>
      </rPr>
      <t>II</t>
    </r>
    <r>
      <rPr>
        <sz val="8"/>
        <rFont val="Arial"/>
        <family val="0"/>
      </rPr>
      <t xml:space="preserve"> Нераспоређени добитак</t>
    </r>
  </si>
  <si>
    <r>
      <t>V</t>
    </r>
    <r>
      <rPr>
        <sz val="8"/>
        <rFont val="Arial"/>
        <family val="2"/>
      </rPr>
      <t>II</t>
    </r>
    <r>
      <rPr>
        <sz val="8"/>
        <rFont val="Arial"/>
        <family val="0"/>
      </rPr>
      <t>I Губитак</t>
    </r>
  </si>
  <si>
    <r>
      <t>I</t>
    </r>
    <r>
      <rPr>
        <sz val="8"/>
        <rFont val="Arial"/>
        <family val="2"/>
      </rPr>
      <t>X</t>
    </r>
    <r>
      <rPr>
        <sz val="8"/>
        <rFont val="Arial"/>
        <family val="0"/>
      </rPr>
      <t xml:space="preserve"> Откупљене сопствене акције</t>
    </r>
  </si>
  <si>
    <t>2008.</t>
  </si>
  <si>
    <t>Нереализовани губици по основу ХОВ</t>
  </si>
  <si>
    <t>Нереализовани добици по основу ХОВ</t>
  </si>
  <si>
    <t>Драган Радојевић</t>
  </si>
  <si>
    <t xml:space="preserve">        На основу чл. 66. Закона о тржишту хартија од вредности и других финансијских инструмената ("Службени гласник РС",  бр. 4а) са правом гласа ("Службени гласник РС", бр. 100/2006, 116/2006 и 71/2008), објављује се</t>
  </si>
  <si>
    <t>ИЗВОД ИЗ ФИНАНСИЈСКИХ ИЗВЕШТАЈА ЗА 2008. ГОДИНУ</t>
  </si>
  <si>
    <t>Г. Исплаћена лична примања 
послодавцу и oдложени порески приход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</si>
</sst>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0" fillId="0" borderId="2" xfId="0" applyNumberFormat="1" applyBorder="1" applyAlignment="1">
      <alignment/>
    </xf>
    <xf numFmtId="3" fontId="6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horizontal="left" vertical="top" wrapText="1"/>
    </xf>
    <xf numFmtId="3" fontId="7" fillId="0" borderId="2" xfId="0" applyNumberFormat="1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3" fontId="1" fillId="0" borderId="13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7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/>
    </xf>
    <xf numFmtId="3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SheetLayoutView="100" workbookViewId="0" topLeftCell="A1">
      <selection activeCell="B82" sqref="B82:K82"/>
    </sheetView>
  </sheetViews>
  <sheetFormatPr defaultColWidth="9.140625" defaultRowHeight="12.75"/>
  <cols>
    <col min="1" max="1" width="3.28125" style="0" customWidth="1"/>
    <col min="2" max="2" width="12.7109375" style="0" customWidth="1"/>
  </cols>
  <sheetData>
    <row r="1" spans="2:11" ht="27.75" customHeight="1">
      <c r="B1" s="63" t="s">
        <v>107</v>
      </c>
      <c r="C1" s="63"/>
      <c r="D1" s="63"/>
      <c r="E1" s="63"/>
      <c r="F1" s="63"/>
      <c r="G1" s="63"/>
      <c r="H1" s="63"/>
      <c r="I1" s="63"/>
      <c r="J1" s="63"/>
      <c r="K1" s="63"/>
    </row>
    <row r="2" spans="2:11" ht="12.75">
      <c r="B2" s="64" t="s">
        <v>108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2.75">
      <c r="B3" s="44" t="s">
        <v>92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2"/>
      <c r="C4" s="2"/>
      <c r="D4" s="2"/>
      <c r="E4" s="2"/>
      <c r="F4" s="2"/>
      <c r="G4" s="2"/>
      <c r="H4" s="2"/>
      <c r="I4" s="2"/>
      <c r="J4" s="15"/>
      <c r="K4" s="15"/>
    </row>
    <row r="5" spans="2:11" ht="12.75">
      <c r="B5" s="39" t="s">
        <v>0</v>
      </c>
      <c r="C5" s="39"/>
      <c r="D5" s="39"/>
      <c r="E5" s="39"/>
      <c r="F5" s="39"/>
      <c r="G5" s="39"/>
      <c r="H5" s="39"/>
      <c r="I5" s="39"/>
      <c r="J5" s="39"/>
      <c r="K5" s="39"/>
    </row>
    <row r="6" spans="2:11" ht="12.75">
      <c r="B6" s="40" t="s">
        <v>1</v>
      </c>
      <c r="C6" s="40"/>
      <c r="D6" s="41" t="s">
        <v>93</v>
      </c>
      <c r="E6" s="41"/>
      <c r="F6" s="41"/>
      <c r="G6" s="41"/>
      <c r="H6" s="40" t="s">
        <v>2</v>
      </c>
      <c r="I6" s="40"/>
      <c r="J6" s="41">
        <v>7015186</v>
      </c>
      <c r="K6" s="41"/>
    </row>
    <row r="7" spans="2:11" ht="12.75">
      <c r="B7" s="40" t="s">
        <v>3</v>
      </c>
      <c r="C7" s="40"/>
      <c r="D7" s="42" t="s">
        <v>94</v>
      </c>
      <c r="E7" s="38"/>
      <c r="F7" s="38"/>
      <c r="G7" s="65"/>
      <c r="H7" s="40" t="s">
        <v>4</v>
      </c>
      <c r="I7" s="40"/>
      <c r="J7" s="66">
        <v>102008581</v>
      </c>
      <c r="K7" s="67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68" t="s">
        <v>5</v>
      </c>
      <c r="C9" s="68"/>
      <c r="D9" s="68"/>
      <c r="E9" s="68"/>
      <c r="F9" s="68"/>
      <c r="G9" s="68"/>
      <c r="H9" s="68"/>
      <c r="I9" s="68"/>
      <c r="J9" s="68"/>
      <c r="K9" s="68"/>
    </row>
    <row r="10" spans="2:11" ht="4.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69" t="s">
        <v>6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2:11" ht="12.75">
      <c r="B12" s="70" t="s">
        <v>7</v>
      </c>
      <c r="C12" s="70"/>
      <c r="D12" s="70"/>
      <c r="E12" s="7" t="s">
        <v>91</v>
      </c>
      <c r="F12" s="7" t="s">
        <v>103</v>
      </c>
      <c r="G12" s="70" t="s">
        <v>8</v>
      </c>
      <c r="H12" s="70"/>
      <c r="I12" s="70"/>
      <c r="J12" s="7" t="s">
        <v>91</v>
      </c>
      <c r="K12" s="7" t="s">
        <v>103</v>
      </c>
    </row>
    <row r="13" spans="2:11" ht="12.75">
      <c r="B13" s="71" t="s">
        <v>9</v>
      </c>
      <c r="C13" s="71"/>
      <c r="D13" s="71"/>
      <c r="E13" s="31">
        <v>290556</v>
      </c>
      <c r="F13" s="31">
        <v>211271</v>
      </c>
      <c r="G13" s="71" t="s">
        <v>10</v>
      </c>
      <c r="H13" s="71"/>
      <c r="I13" s="71"/>
      <c r="J13" s="30">
        <v>276904</v>
      </c>
      <c r="K13" s="30">
        <v>272440</v>
      </c>
    </row>
    <row r="14" spans="2:11" ht="12.75">
      <c r="B14" s="72" t="s">
        <v>11</v>
      </c>
      <c r="C14" s="71"/>
      <c r="D14" s="71"/>
      <c r="E14" s="31"/>
      <c r="F14" s="31"/>
      <c r="G14" s="75" t="s">
        <v>74</v>
      </c>
      <c r="H14" s="76"/>
      <c r="I14" s="77"/>
      <c r="J14" s="30">
        <v>70514</v>
      </c>
      <c r="K14" s="30">
        <v>70514</v>
      </c>
    </row>
    <row r="15" spans="2:11" ht="12.75">
      <c r="B15" s="73" t="s">
        <v>12</v>
      </c>
      <c r="C15" s="73"/>
      <c r="D15" s="73"/>
      <c r="E15" s="31"/>
      <c r="F15" s="31"/>
      <c r="G15" s="74" t="s">
        <v>13</v>
      </c>
      <c r="H15" s="74"/>
      <c r="I15" s="74"/>
      <c r="J15" s="30"/>
      <c r="K15" s="30"/>
    </row>
    <row r="16" spans="2:11" ht="12.75">
      <c r="B16" s="74" t="s">
        <v>14</v>
      </c>
      <c r="C16" s="74"/>
      <c r="D16" s="74"/>
      <c r="E16" s="31"/>
      <c r="F16" s="31"/>
      <c r="G16" s="74" t="s">
        <v>15</v>
      </c>
      <c r="H16" s="74"/>
      <c r="I16" s="74"/>
      <c r="J16" s="30">
        <v>41867</v>
      </c>
      <c r="K16" s="30">
        <v>41867</v>
      </c>
    </row>
    <row r="17" spans="2:11" ht="12.75">
      <c r="B17" s="48" t="s">
        <v>59</v>
      </c>
      <c r="C17" s="49"/>
      <c r="D17" s="50"/>
      <c r="E17" s="57">
        <v>290556</v>
      </c>
      <c r="F17" s="57">
        <v>211271</v>
      </c>
      <c r="G17" s="74" t="s">
        <v>16</v>
      </c>
      <c r="H17" s="74"/>
      <c r="I17" s="74"/>
      <c r="J17" s="30">
        <v>133218</v>
      </c>
      <c r="K17" s="30">
        <v>119897</v>
      </c>
    </row>
    <row r="18" spans="2:11" ht="23.25" customHeight="1">
      <c r="B18" s="51"/>
      <c r="C18" s="52"/>
      <c r="D18" s="53"/>
      <c r="E18" s="58"/>
      <c r="F18" s="58"/>
      <c r="G18" s="45" t="s">
        <v>98</v>
      </c>
      <c r="H18" s="46"/>
      <c r="I18" s="47"/>
      <c r="J18" s="30"/>
      <c r="K18" s="30"/>
    </row>
    <row r="19" spans="2:11" ht="22.5" customHeight="1">
      <c r="B19" s="51"/>
      <c r="C19" s="52"/>
      <c r="D19" s="53"/>
      <c r="E19" s="58"/>
      <c r="F19" s="58"/>
      <c r="G19" s="45" t="s">
        <v>99</v>
      </c>
      <c r="H19" s="46"/>
      <c r="I19" s="47"/>
      <c r="J19" s="30"/>
      <c r="K19" s="30"/>
    </row>
    <row r="20" spans="2:11" ht="22.5" customHeight="1">
      <c r="B20" s="54"/>
      <c r="C20" s="55"/>
      <c r="D20" s="56"/>
      <c r="E20" s="59"/>
      <c r="F20" s="59"/>
      <c r="G20" s="45" t="s">
        <v>100</v>
      </c>
      <c r="H20" s="46"/>
      <c r="I20" s="47"/>
      <c r="J20" s="30">
        <v>31305</v>
      </c>
      <c r="K20" s="30">
        <v>40162</v>
      </c>
    </row>
    <row r="21" spans="2:11" ht="12.75">
      <c r="B21" s="72" t="s">
        <v>17</v>
      </c>
      <c r="C21" s="72"/>
      <c r="D21" s="72"/>
      <c r="E21" s="31"/>
      <c r="F21" s="31"/>
      <c r="G21" s="74" t="s">
        <v>101</v>
      </c>
      <c r="H21" s="74"/>
      <c r="I21" s="74"/>
      <c r="J21" s="30"/>
      <c r="K21" s="30"/>
    </row>
    <row r="22" spans="2:11" ht="12.75">
      <c r="B22" s="71" t="s">
        <v>20</v>
      </c>
      <c r="C22" s="71"/>
      <c r="D22" s="71"/>
      <c r="E22" s="31">
        <v>276017</v>
      </c>
      <c r="F22" s="31">
        <v>337747</v>
      </c>
      <c r="G22" s="74" t="s">
        <v>102</v>
      </c>
      <c r="H22" s="74"/>
      <c r="I22" s="74"/>
      <c r="J22" s="30"/>
      <c r="K22" s="30"/>
    </row>
    <row r="23" spans="2:11" ht="12.75" customHeight="1">
      <c r="B23" s="74" t="s">
        <v>22</v>
      </c>
      <c r="C23" s="74"/>
      <c r="D23" s="74"/>
      <c r="E23" s="31">
        <v>94397</v>
      </c>
      <c r="F23" s="31">
        <v>112440</v>
      </c>
      <c r="G23" s="78" t="s">
        <v>18</v>
      </c>
      <c r="H23" s="79"/>
      <c r="I23" s="79"/>
      <c r="J23" s="80">
        <v>291729</v>
      </c>
      <c r="K23" s="80">
        <v>280756</v>
      </c>
    </row>
    <row r="24" spans="2:12" ht="46.5" customHeight="1">
      <c r="B24" s="81" t="s">
        <v>60</v>
      </c>
      <c r="C24" s="82"/>
      <c r="D24" s="82"/>
      <c r="E24" s="31"/>
      <c r="F24" s="31"/>
      <c r="G24" s="79"/>
      <c r="H24" s="79"/>
      <c r="I24" s="79"/>
      <c r="J24" s="80"/>
      <c r="K24" s="80"/>
      <c r="L24" s="37"/>
    </row>
    <row r="25" spans="2:11" ht="12.75">
      <c r="B25" s="74" t="s">
        <v>61</v>
      </c>
      <c r="C25" s="74"/>
      <c r="D25" s="74"/>
      <c r="E25" s="31">
        <v>181620</v>
      </c>
      <c r="F25" s="31">
        <v>135699</v>
      </c>
      <c r="G25" s="72" t="s">
        <v>19</v>
      </c>
      <c r="H25" s="72"/>
      <c r="I25" s="72"/>
      <c r="J25" s="30"/>
      <c r="K25" s="30"/>
    </row>
    <row r="26" spans="2:11" ht="12.75">
      <c r="B26" s="43" t="s">
        <v>24</v>
      </c>
      <c r="C26" s="43"/>
      <c r="D26" s="43"/>
      <c r="E26" s="31">
        <v>2060</v>
      </c>
      <c r="F26" s="31">
        <v>4178</v>
      </c>
      <c r="G26" s="72" t="s">
        <v>21</v>
      </c>
      <c r="H26" s="72"/>
      <c r="I26" s="72"/>
      <c r="J26" s="30">
        <v>168923</v>
      </c>
      <c r="K26" s="30">
        <v>140494</v>
      </c>
    </row>
    <row r="27" spans="2:11" ht="12.75">
      <c r="B27" s="71" t="s">
        <v>25</v>
      </c>
      <c r="C27" s="71"/>
      <c r="D27" s="71"/>
      <c r="E27" s="31">
        <v>568633</v>
      </c>
      <c r="F27" s="31">
        <v>553196</v>
      </c>
      <c r="G27" s="74" t="s">
        <v>23</v>
      </c>
      <c r="H27" s="74"/>
      <c r="I27" s="74"/>
      <c r="J27" s="30">
        <v>122806</v>
      </c>
      <c r="K27" s="30">
        <v>140262</v>
      </c>
    </row>
    <row r="28" spans="2:11" ht="12.75">
      <c r="B28" s="71" t="s">
        <v>62</v>
      </c>
      <c r="C28" s="71"/>
      <c r="D28" s="71"/>
      <c r="E28" s="31"/>
      <c r="F28" s="31"/>
      <c r="G28" s="74" t="s">
        <v>26</v>
      </c>
      <c r="H28" s="74"/>
      <c r="I28" s="74"/>
      <c r="J28" s="30"/>
      <c r="K28" s="30"/>
    </row>
    <row r="29" spans="2:11" ht="12.75">
      <c r="B29" s="83" t="s">
        <v>28</v>
      </c>
      <c r="C29" s="83"/>
      <c r="D29" s="83"/>
      <c r="E29" s="31">
        <v>568633</v>
      </c>
      <c r="F29" s="31">
        <v>553196</v>
      </c>
      <c r="G29" s="84" t="s">
        <v>27</v>
      </c>
      <c r="H29" s="84"/>
      <c r="I29" s="84"/>
      <c r="J29" s="80">
        <f>+J13+J23</f>
        <v>568633</v>
      </c>
      <c r="K29" s="80">
        <v>553196</v>
      </c>
    </row>
    <row r="30" spans="2:11" ht="12.75">
      <c r="B30" s="83" t="s">
        <v>29</v>
      </c>
      <c r="C30" s="83"/>
      <c r="D30" s="83"/>
      <c r="E30" s="31"/>
      <c r="F30" s="31"/>
      <c r="G30" s="84"/>
      <c r="H30" s="84"/>
      <c r="I30" s="84"/>
      <c r="J30" s="80"/>
      <c r="K30" s="80"/>
    </row>
    <row r="31" spans="7:11" ht="12.75">
      <c r="G31" s="85" t="s">
        <v>30</v>
      </c>
      <c r="H31" s="86"/>
      <c r="I31" s="86"/>
      <c r="J31" s="32"/>
      <c r="K31" s="32"/>
    </row>
    <row r="33" spans="2:11" ht="12.75">
      <c r="B33" s="87" t="s">
        <v>63</v>
      </c>
      <c r="C33" s="88"/>
      <c r="D33" s="88"/>
      <c r="E33" s="88"/>
      <c r="F33" s="88"/>
      <c r="G33" s="88" t="s">
        <v>31</v>
      </c>
      <c r="H33" s="88"/>
      <c r="I33" s="88"/>
      <c r="J33" s="88"/>
      <c r="K33" s="88"/>
    </row>
    <row r="34" spans="2:11" ht="12.75">
      <c r="B34" s="89"/>
      <c r="C34" s="89"/>
      <c r="D34" s="89"/>
      <c r="E34" s="89"/>
      <c r="F34" s="89"/>
      <c r="G34" s="88"/>
      <c r="H34" s="88"/>
      <c r="I34" s="88"/>
      <c r="J34" s="88"/>
      <c r="K34" s="88"/>
    </row>
    <row r="35" spans="2:11" ht="12.75" customHeight="1">
      <c r="B35" s="90" t="s">
        <v>58</v>
      </c>
      <c r="C35" s="90"/>
      <c r="D35" s="90"/>
      <c r="E35" s="91" t="s">
        <v>91</v>
      </c>
      <c r="F35" s="91" t="s">
        <v>103</v>
      </c>
      <c r="G35" s="94" t="s">
        <v>32</v>
      </c>
      <c r="H35" s="71"/>
      <c r="I35" s="71"/>
      <c r="J35" s="95" t="s">
        <v>91</v>
      </c>
      <c r="K35" s="95" t="s">
        <v>103</v>
      </c>
    </row>
    <row r="36" spans="2:11" ht="12.75">
      <c r="B36" s="90"/>
      <c r="C36" s="90"/>
      <c r="D36" s="90"/>
      <c r="E36" s="92"/>
      <c r="F36" s="92"/>
      <c r="G36" s="71"/>
      <c r="H36" s="71"/>
      <c r="I36" s="71"/>
      <c r="J36" s="95"/>
      <c r="K36" s="95"/>
    </row>
    <row r="37" spans="2:11" ht="12.75">
      <c r="B37" s="90"/>
      <c r="C37" s="90"/>
      <c r="D37" s="90"/>
      <c r="E37" s="93"/>
      <c r="F37" s="93"/>
      <c r="G37" s="74" t="s">
        <v>33</v>
      </c>
      <c r="H37" s="74"/>
      <c r="I37" s="74"/>
      <c r="J37" s="31">
        <v>339867</v>
      </c>
      <c r="K37" s="31">
        <v>298226</v>
      </c>
    </row>
    <row r="38" spans="2:11" ht="12.75">
      <c r="B38" s="74" t="s">
        <v>34</v>
      </c>
      <c r="C38" s="74"/>
      <c r="D38" s="74"/>
      <c r="E38" s="30">
        <v>267036</v>
      </c>
      <c r="F38" s="30">
        <v>274582</v>
      </c>
      <c r="G38" s="74" t="s">
        <v>37</v>
      </c>
      <c r="H38" s="74"/>
      <c r="I38" s="74"/>
      <c r="J38" s="31">
        <v>322656</v>
      </c>
      <c r="K38" s="31">
        <v>274666</v>
      </c>
    </row>
    <row r="39" spans="2:11" ht="12.75">
      <c r="B39" s="74" t="s">
        <v>35</v>
      </c>
      <c r="C39" s="74"/>
      <c r="D39" s="74"/>
      <c r="E39" s="30">
        <v>264043</v>
      </c>
      <c r="F39" s="30">
        <v>263255</v>
      </c>
      <c r="G39" s="74" t="s">
        <v>64</v>
      </c>
      <c r="H39" s="74"/>
      <c r="I39" s="74"/>
      <c r="J39" s="31">
        <f>+J37-J38</f>
        <v>17211</v>
      </c>
      <c r="K39" s="31">
        <f>SUM(K37-K38)</f>
        <v>23560</v>
      </c>
    </row>
    <row r="40" spans="2:11" ht="12.75">
      <c r="B40" s="96" t="s">
        <v>36</v>
      </c>
      <c r="C40" s="96"/>
      <c r="D40" s="96"/>
      <c r="E40" s="30">
        <f>+E38-E39</f>
        <v>2993</v>
      </c>
      <c r="F40" s="30">
        <f>SUM(F38-F39)</f>
        <v>11327</v>
      </c>
      <c r="G40" s="74" t="s">
        <v>41</v>
      </c>
      <c r="H40" s="74"/>
      <c r="I40" s="74"/>
      <c r="J40" s="31"/>
      <c r="K40" s="31"/>
    </row>
    <row r="41" spans="2:11" ht="12.75">
      <c r="B41" s="94" t="s">
        <v>65</v>
      </c>
      <c r="C41" s="94"/>
      <c r="D41" s="94"/>
      <c r="E41" s="80"/>
      <c r="F41" s="80"/>
      <c r="G41" s="74" t="s">
        <v>43</v>
      </c>
      <c r="H41" s="74"/>
      <c r="I41" s="74"/>
      <c r="J41" s="31">
        <v>10152</v>
      </c>
      <c r="K41" s="31">
        <v>31575</v>
      </c>
    </row>
    <row r="42" spans="2:11" ht="12.75" customHeight="1">
      <c r="B42" s="94"/>
      <c r="C42" s="94"/>
      <c r="D42" s="94"/>
      <c r="E42" s="80"/>
      <c r="F42" s="80"/>
      <c r="G42" s="97" t="s">
        <v>44</v>
      </c>
      <c r="H42" s="97"/>
      <c r="I42" s="97"/>
      <c r="J42" s="31">
        <v>5953</v>
      </c>
      <c r="K42" s="31">
        <v>23907</v>
      </c>
    </row>
    <row r="43" spans="2:11" ht="25.5" customHeight="1">
      <c r="B43" s="98" t="s">
        <v>38</v>
      </c>
      <c r="C43" s="98"/>
      <c r="D43" s="98"/>
      <c r="E43" s="30">
        <v>1777</v>
      </c>
      <c r="F43" s="30">
        <v>1177</v>
      </c>
      <c r="G43" s="97" t="s">
        <v>46</v>
      </c>
      <c r="H43" s="94"/>
      <c r="I43" s="94"/>
      <c r="J43" s="31">
        <v>305</v>
      </c>
      <c r="K43" s="31">
        <v>4428</v>
      </c>
    </row>
    <row r="44" spans="2:11" ht="24.75" customHeight="1">
      <c r="B44" s="98" t="s">
        <v>39</v>
      </c>
      <c r="C44" s="98"/>
      <c r="D44" s="98"/>
      <c r="E44" s="30">
        <v>90638</v>
      </c>
      <c r="F44" s="30">
        <v>1009</v>
      </c>
      <c r="G44" s="98" t="s">
        <v>71</v>
      </c>
      <c r="H44" s="74"/>
      <c r="I44" s="74"/>
      <c r="J44" s="120">
        <f>+J39+J40-J41+J42-J43</f>
        <v>12707</v>
      </c>
      <c r="K44" s="121">
        <v>11464</v>
      </c>
    </row>
    <row r="45" spans="2:11" ht="26.25" customHeight="1">
      <c r="B45" s="74" t="s">
        <v>36</v>
      </c>
      <c r="C45" s="74"/>
      <c r="D45" s="74"/>
      <c r="E45" s="30">
        <f>+E44-E43</f>
        <v>88861</v>
      </c>
      <c r="F45" s="30">
        <f>SUM(F43-F44)</f>
        <v>168</v>
      </c>
      <c r="G45" s="99" t="s">
        <v>66</v>
      </c>
      <c r="H45" s="100"/>
      <c r="I45" s="101"/>
      <c r="J45" s="33">
        <v>807</v>
      </c>
      <c r="K45" s="33"/>
    </row>
    <row r="46" spans="2:11" ht="12.75" customHeight="1">
      <c r="B46" s="94" t="s">
        <v>67</v>
      </c>
      <c r="C46" s="94"/>
      <c r="D46" s="94"/>
      <c r="E46" s="80"/>
      <c r="F46" s="80"/>
      <c r="G46" s="94" t="s">
        <v>50</v>
      </c>
      <c r="H46" s="94"/>
      <c r="I46" s="94"/>
      <c r="J46" s="102">
        <f>+J44-J45</f>
        <v>11900</v>
      </c>
      <c r="K46" s="102">
        <v>11464</v>
      </c>
    </row>
    <row r="47" spans="2:11" ht="12.75">
      <c r="B47" s="94"/>
      <c r="C47" s="94"/>
      <c r="D47" s="94"/>
      <c r="E47" s="80"/>
      <c r="F47" s="80"/>
      <c r="G47" s="94"/>
      <c r="H47" s="94"/>
      <c r="I47" s="94"/>
      <c r="J47" s="102"/>
      <c r="K47" s="102"/>
    </row>
    <row r="48" spans="2:11" ht="24.75" customHeight="1">
      <c r="B48" s="98" t="s">
        <v>40</v>
      </c>
      <c r="C48" s="98"/>
      <c r="D48" s="98"/>
      <c r="E48" s="30">
        <v>189450</v>
      </c>
      <c r="F48" s="30"/>
      <c r="G48" s="83" t="s">
        <v>52</v>
      </c>
      <c r="H48" s="83"/>
      <c r="I48" s="83"/>
      <c r="J48" s="31">
        <f>2060-300</f>
        <v>1760</v>
      </c>
      <c r="K48" s="31">
        <v>620</v>
      </c>
    </row>
    <row r="49" spans="2:11" ht="32.25" customHeight="1">
      <c r="B49" s="98" t="s">
        <v>42</v>
      </c>
      <c r="C49" s="98"/>
      <c r="D49" s="98"/>
      <c r="E49" s="30">
        <v>132789</v>
      </c>
      <c r="F49" s="30">
        <v>11422</v>
      </c>
      <c r="G49" s="103" t="s">
        <v>109</v>
      </c>
      <c r="H49" s="104"/>
      <c r="I49" s="104"/>
      <c r="J49" s="31"/>
      <c r="K49" s="120">
        <v>15439</v>
      </c>
    </row>
    <row r="50" spans="2:11" ht="16.5" customHeight="1">
      <c r="B50" s="74" t="s">
        <v>36</v>
      </c>
      <c r="C50" s="74"/>
      <c r="D50" s="74"/>
      <c r="E50" s="30">
        <f>+E48-E49</f>
        <v>56661</v>
      </c>
      <c r="F50" s="30">
        <v>11422</v>
      </c>
      <c r="G50" s="104" t="s">
        <v>68</v>
      </c>
      <c r="H50" s="104"/>
      <c r="I50" s="104"/>
      <c r="J50" s="31">
        <f>+J46+J48</f>
        <v>13660</v>
      </c>
      <c r="K50" s="31">
        <v>26283</v>
      </c>
    </row>
    <row r="51" spans="2:11" ht="34.5" customHeight="1">
      <c r="B51" s="84" t="s">
        <v>45</v>
      </c>
      <c r="C51" s="84"/>
      <c r="D51" s="84"/>
      <c r="E51" s="30">
        <f>+E38+E48+E43</f>
        <v>458263</v>
      </c>
      <c r="F51" s="30">
        <v>275759</v>
      </c>
      <c r="G51" s="103" t="s">
        <v>72</v>
      </c>
      <c r="H51" s="104"/>
      <c r="I51" s="104"/>
      <c r="J51" s="31"/>
      <c r="K51" s="31"/>
    </row>
    <row r="52" spans="2:11" ht="35.25" customHeight="1">
      <c r="B52" s="84" t="s">
        <v>47</v>
      </c>
      <c r="C52" s="84"/>
      <c r="D52" s="84"/>
      <c r="E52" s="30">
        <f>+E39+E44+E49</f>
        <v>487470</v>
      </c>
      <c r="F52" s="30">
        <v>275686</v>
      </c>
      <c r="G52" s="78" t="s">
        <v>69</v>
      </c>
      <c r="H52" s="83"/>
      <c r="I52" s="83"/>
      <c r="J52" s="31"/>
      <c r="K52" s="31"/>
    </row>
    <row r="53" spans="2:11" ht="18" customHeight="1">
      <c r="B53" s="71" t="s">
        <v>48</v>
      </c>
      <c r="C53" s="71"/>
      <c r="D53" s="71"/>
      <c r="E53" s="30">
        <f>+E52-E51</f>
        <v>29207</v>
      </c>
      <c r="F53" s="30">
        <f>SUM(F51-F52)</f>
        <v>73</v>
      </c>
      <c r="G53" s="83" t="s">
        <v>70</v>
      </c>
      <c r="H53" s="83"/>
      <c r="I53" s="83"/>
      <c r="J53" s="31"/>
      <c r="K53" s="31"/>
    </row>
    <row r="54" spans="2:11" ht="15" customHeight="1">
      <c r="B54" s="94" t="s">
        <v>49</v>
      </c>
      <c r="C54" s="94"/>
      <c r="D54" s="94"/>
      <c r="E54" s="80">
        <v>30681</v>
      </c>
      <c r="F54" s="80">
        <v>1474</v>
      </c>
      <c r="G54" s="83" t="s">
        <v>54</v>
      </c>
      <c r="H54" s="83"/>
      <c r="I54" s="83"/>
      <c r="J54" s="31"/>
      <c r="K54" s="31"/>
    </row>
    <row r="55" spans="2:11" ht="28.5" customHeight="1">
      <c r="B55" s="94"/>
      <c r="C55" s="94"/>
      <c r="D55" s="94"/>
      <c r="E55" s="80"/>
      <c r="F55" s="80"/>
      <c r="G55" s="78" t="s">
        <v>55</v>
      </c>
      <c r="H55" s="83"/>
      <c r="I55" s="83"/>
      <c r="J55" s="31"/>
      <c r="K55" s="31"/>
    </row>
    <row r="56" spans="2:11" ht="16.5" customHeight="1">
      <c r="B56" s="94" t="s">
        <v>51</v>
      </c>
      <c r="C56" s="94"/>
      <c r="D56" s="94"/>
      <c r="E56" s="80"/>
      <c r="F56" s="80"/>
      <c r="G56" s="105"/>
      <c r="H56" s="106"/>
      <c r="I56" s="106"/>
      <c r="J56" s="12"/>
      <c r="K56" s="12"/>
    </row>
    <row r="57" spans="2:6" ht="16.5" customHeight="1">
      <c r="B57" s="94"/>
      <c r="C57" s="94"/>
      <c r="D57" s="94"/>
      <c r="E57" s="80"/>
      <c r="F57" s="80"/>
    </row>
    <row r="58" spans="2:6" ht="12.75">
      <c r="B58" s="94" t="s">
        <v>53</v>
      </c>
      <c r="C58" s="94"/>
      <c r="D58" s="94"/>
      <c r="E58" s="80">
        <f>+E54-E53</f>
        <v>1474</v>
      </c>
      <c r="F58" s="80">
        <v>1547</v>
      </c>
    </row>
    <row r="59" spans="2:6" ht="12.75">
      <c r="B59" s="94"/>
      <c r="C59" s="94"/>
      <c r="D59" s="94"/>
      <c r="E59" s="80"/>
      <c r="F59" s="80"/>
    </row>
    <row r="60" ht="14.25" customHeight="1"/>
    <row r="61" spans="1:11" ht="12.75">
      <c r="A61" s="69" t="s">
        <v>56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ht="7.5" customHeight="1"/>
    <row r="63" spans="2:11" ht="12" customHeight="1">
      <c r="B63" s="23"/>
      <c r="C63" s="24"/>
      <c r="D63" s="60" t="s">
        <v>91</v>
      </c>
      <c r="E63" s="61"/>
      <c r="F63" s="61"/>
      <c r="G63" s="62"/>
      <c r="H63" s="60" t="s">
        <v>103</v>
      </c>
      <c r="I63" s="61"/>
      <c r="J63" s="61"/>
      <c r="K63" s="62"/>
    </row>
    <row r="64" spans="2:11" ht="27.75" customHeight="1" hidden="1">
      <c r="B64" s="25"/>
      <c r="C64" s="26"/>
      <c r="D64" s="20"/>
      <c r="E64" s="21"/>
      <c r="F64" s="21"/>
      <c r="G64" s="22"/>
      <c r="H64" s="20"/>
      <c r="I64" s="21"/>
      <c r="J64" s="21"/>
      <c r="K64" s="22"/>
    </row>
    <row r="65" spans="2:11" ht="27.75" customHeight="1">
      <c r="B65" s="27"/>
      <c r="C65" s="28"/>
      <c r="D65" s="16" t="s">
        <v>75</v>
      </c>
      <c r="E65" s="16" t="s">
        <v>76</v>
      </c>
      <c r="F65" s="16" t="s">
        <v>77</v>
      </c>
      <c r="G65" s="16" t="s">
        <v>78</v>
      </c>
      <c r="H65" s="16" t="s">
        <v>75</v>
      </c>
      <c r="I65" s="16" t="s">
        <v>76</v>
      </c>
      <c r="J65" s="16" t="s">
        <v>77</v>
      </c>
      <c r="K65" s="16" t="s">
        <v>78</v>
      </c>
    </row>
    <row r="66" spans="2:11" ht="21.75" customHeight="1">
      <c r="B66" s="18" t="s">
        <v>79</v>
      </c>
      <c r="C66" s="34"/>
      <c r="D66" s="36">
        <v>47695</v>
      </c>
      <c r="E66" s="36">
        <v>22819</v>
      </c>
      <c r="F66" s="36"/>
      <c r="G66" s="36">
        <v>70514</v>
      </c>
      <c r="H66" s="36">
        <v>70514</v>
      </c>
      <c r="I66" s="36"/>
      <c r="J66" s="36"/>
      <c r="K66" s="36">
        <v>70514</v>
      </c>
    </row>
    <row r="67" spans="2:11" ht="21.75" customHeight="1">
      <c r="B67" s="18" t="s">
        <v>80</v>
      </c>
      <c r="C67" s="34"/>
      <c r="D67" s="36">
        <v>0</v>
      </c>
      <c r="E67" s="36"/>
      <c r="F67" s="36"/>
      <c r="G67" s="36">
        <v>0</v>
      </c>
      <c r="H67" s="36"/>
      <c r="I67" s="36"/>
      <c r="J67" s="36"/>
      <c r="K67" s="36"/>
    </row>
    <row r="68" spans="2:11" ht="30" customHeight="1">
      <c r="B68" s="18" t="s">
        <v>81</v>
      </c>
      <c r="C68" s="34"/>
      <c r="D68" s="36">
        <v>0</v>
      </c>
      <c r="E68" s="31"/>
      <c r="F68" s="31"/>
      <c r="G68" s="36">
        <v>0</v>
      </c>
      <c r="H68" s="36"/>
      <c r="I68" s="31"/>
      <c r="J68" s="31"/>
      <c r="K68" s="36"/>
    </row>
    <row r="69" spans="2:11" ht="21.75" customHeight="1">
      <c r="B69" s="18" t="s">
        <v>82</v>
      </c>
      <c r="C69" s="34"/>
      <c r="D69" s="36">
        <v>0</v>
      </c>
      <c r="E69" s="31"/>
      <c r="F69" s="31"/>
      <c r="G69" s="36">
        <v>0</v>
      </c>
      <c r="H69" s="36"/>
      <c r="I69" s="31"/>
      <c r="J69" s="31"/>
      <c r="K69" s="36"/>
    </row>
    <row r="70" spans="2:11" ht="21.75" customHeight="1">
      <c r="B70" s="18" t="s">
        <v>83</v>
      </c>
      <c r="C70" s="34"/>
      <c r="D70" s="36">
        <v>41860</v>
      </c>
      <c r="E70" s="31">
        <v>7</v>
      </c>
      <c r="F70" s="31"/>
      <c r="G70" s="36">
        <v>41867</v>
      </c>
      <c r="H70" s="36">
        <v>41867</v>
      </c>
      <c r="I70" s="31"/>
      <c r="J70" s="31"/>
      <c r="K70" s="36">
        <v>41867</v>
      </c>
    </row>
    <row r="71" spans="2:11" ht="21.75" customHeight="1">
      <c r="B71" s="18" t="s">
        <v>84</v>
      </c>
      <c r="C71" s="34"/>
      <c r="D71" s="36">
        <v>0</v>
      </c>
      <c r="E71" s="31">
        <v>133218</v>
      </c>
      <c r="F71" s="31"/>
      <c r="G71" s="36">
        <v>133218</v>
      </c>
      <c r="H71" s="36">
        <v>133218</v>
      </c>
      <c r="I71" s="31"/>
      <c r="J71" s="31">
        <v>13321</v>
      </c>
      <c r="K71" s="36">
        <f>SUM(H71-J71)</f>
        <v>119897</v>
      </c>
    </row>
    <row r="72" spans="2:11" ht="24" customHeight="1">
      <c r="B72" s="18" t="s">
        <v>105</v>
      </c>
      <c r="C72" s="34"/>
      <c r="D72" s="36"/>
      <c r="E72" s="31"/>
      <c r="F72" s="31"/>
      <c r="G72" s="36"/>
      <c r="H72" s="36"/>
      <c r="I72" s="31"/>
      <c r="J72" s="31"/>
      <c r="K72" s="36"/>
    </row>
    <row r="73" spans="2:11" ht="21.75" customHeight="1">
      <c r="B73" s="18" t="s">
        <v>104</v>
      </c>
      <c r="C73" s="34"/>
      <c r="D73" s="36"/>
      <c r="E73" s="31"/>
      <c r="F73" s="31"/>
      <c r="G73" s="36"/>
      <c r="H73" s="36"/>
      <c r="I73" s="31"/>
      <c r="J73" s="31"/>
      <c r="K73" s="36"/>
    </row>
    <row r="74" spans="2:11" ht="21.75" customHeight="1">
      <c r="B74" s="18" t="s">
        <v>85</v>
      </c>
      <c r="C74" s="34"/>
      <c r="D74" s="36">
        <v>20152</v>
      </c>
      <c r="E74" s="31">
        <v>14095</v>
      </c>
      <c r="F74" s="31">
        <v>2942</v>
      </c>
      <c r="G74" s="36">
        <v>31305</v>
      </c>
      <c r="H74" s="36">
        <v>31305</v>
      </c>
      <c r="I74" s="31">
        <v>27416</v>
      </c>
      <c r="J74" s="31">
        <v>18559</v>
      </c>
      <c r="K74" s="36">
        <f>SUM(H74+I74-J74)</f>
        <v>40162</v>
      </c>
    </row>
    <row r="75" spans="2:11" ht="21.75" customHeight="1">
      <c r="B75" s="18" t="s">
        <v>86</v>
      </c>
      <c r="C75" s="34"/>
      <c r="D75" s="36">
        <v>0</v>
      </c>
      <c r="E75" s="31"/>
      <c r="F75" s="31"/>
      <c r="G75" s="36">
        <v>0</v>
      </c>
      <c r="H75" s="36"/>
      <c r="I75" s="31"/>
      <c r="J75" s="31"/>
      <c r="K75" s="36"/>
    </row>
    <row r="76" spans="2:11" ht="21.75" customHeight="1">
      <c r="B76" s="19" t="s">
        <v>87</v>
      </c>
      <c r="C76" s="35"/>
      <c r="D76" s="36">
        <v>0</v>
      </c>
      <c r="E76" s="31"/>
      <c r="F76" s="31"/>
      <c r="G76" s="36">
        <v>0</v>
      </c>
      <c r="H76" s="36"/>
      <c r="I76" s="31"/>
      <c r="J76" s="31"/>
      <c r="K76" s="36"/>
    </row>
    <row r="77" spans="2:11" ht="21.75" customHeight="1">
      <c r="B77" s="19" t="s">
        <v>88</v>
      </c>
      <c r="C77" s="35"/>
      <c r="D77" s="36">
        <v>109707</v>
      </c>
      <c r="E77" s="31">
        <v>170139</v>
      </c>
      <c r="F77" s="31">
        <v>2942</v>
      </c>
      <c r="G77" s="36">
        <v>276904</v>
      </c>
      <c r="H77" s="36">
        <f>SUM(H66:H74)</f>
        <v>276904</v>
      </c>
      <c r="I77" s="31">
        <f>SUM(I74:I76)</f>
        <v>27416</v>
      </c>
      <c r="J77" s="31">
        <f>SUM(J71:J75)</f>
        <v>31880</v>
      </c>
      <c r="K77" s="36">
        <f>SUM(K66:K76)</f>
        <v>272440</v>
      </c>
    </row>
    <row r="78" spans="1:11" ht="31.5" customHeight="1">
      <c r="A78" s="29"/>
      <c r="B78" s="19" t="s">
        <v>90</v>
      </c>
      <c r="C78" s="35"/>
      <c r="D78" s="36">
        <f>+C78</f>
        <v>0</v>
      </c>
      <c r="E78" s="31"/>
      <c r="F78" s="31"/>
      <c r="G78" s="36">
        <f>+D78+E78-F78</f>
        <v>0</v>
      </c>
      <c r="H78" s="36"/>
      <c r="I78" s="31"/>
      <c r="J78" s="31"/>
      <c r="K78" s="36"/>
    </row>
    <row r="79" spans="1:11" ht="20.25" customHeight="1">
      <c r="A79" s="109"/>
      <c r="B79" s="109"/>
      <c r="C79" s="17"/>
      <c r="D79" s="10"/>
      <c r="E79" s="10"/>
      <c r="F79" s="10"/>
      <c r="G79" s="10"/>
      <c r="H79" s="10"/>
      <c r="I79" s="10"/>
      <c r="J79" s="10"/>
      <c r="K79" s="10"/>
    </row>
    <row r="81" spans="2:11" ht="51.75" customHeight="1">
      <c r="B81" s="110" t="s">
        <v>95</v>
      </c>
      <c r="C81" s="111"/>
      <c r="D81" s="111"/>
      <c r="E81" s="111"/>
      <c r="F81" s="111"/>
      <c r="G81" s="111"/>
      <c r="H81" s="111"/>
      <c r="I81" s="111"/>
      <c r="J81" s="111"/>
      <c r="K81" s="111"/>
    </row>
    <row r="82" spans="2:11" ht="26.25" customHeight="1">
      <c r="B82" s="110"/>
      <c r="C82" s="110"/>
      <c r="D82" s="110"/>
      <c r="E82" s="110"/>
      <c r="F82" s="110"/>
      <c r="G82" s="110"/>
      <c r="H82" s="110"/>
      <c r="I82" s="110"/>
      <c r="J82" s="110"/>
      <c r="K82" s="110"/>
    </row>
    <row r="83" spans="2:11" ht="26.25" customHeight="1">
      <c r="B83" s="110"/>
      <c r="C83" s="110"/>
      <c r="D83" s="110"/>
      <c r="E83" s="110"/>
      <c r="F83" s="110"/>
      <c r="G83" s="110"/>
      <c r="H83" s="110"/>
      <c r="I83" s="110"/>
      <c r="J83" s="110"/>
      <c r="K83" s="110"/>
    </row>
    <row r="84" spans="2:11" ht="3.75" customHeight="1">
      <c r="B84" s="13"/>
      <c r="C84" s="14"/>
      <c r="D84" s="14"/>
      <c r="E84" s="14"/>
      <c r="F84" s="14"/>
      <c r="G84" s="14"/>
      <c r="H84" s="14"/>
      <c r="I84" s="14"/>
      <c r="J84" s="14"/>
      <c r="K84" s="14"/>
    </row>
    <row r="85" spans="2:11" ht="39" customHeight="1">
      <c r="B85" s="112" t="s">
        <v>89</v>
      </c>
      <c r="C85" s="113"/>
      <c r="D85" s="113"/>
      <c r="E85" s="113"/>
      <c r="F85" s="113"/>
      <c r="G85" s="113"/>
      <c r="H85" s="113"/>
      <c r="I85" s="113"/>
      <c r="J85" s="113"/>
      <c r="K85" s="113"/>
    </row>
    <row r="86" spans="2:11" ht="23.25" customHeight="1">
      <c r="B86" s="107" t="s">
        <v>96</v>
      </c>
      <c r="C86" s="108"/>
      <c r="D86" s="108"/>
      <c r="E86" s="108"/>
      <c r="F86" s="108"/>
      <c r="G86" s="108"/>
      <c r="H86" s="108"/>
      <c r="I86" s="108"/>
      <c r="J86" s="108"/>
      <c r="K86" s="108"/>
    </row>
    <row r="87" spans="2:11" ht="2.25" customHeight="1">
      <c r="B87" s="108"/>
      <c r="C87" s="108"/>
      <c r="D87" s="108"/>
      <c r="E87" s="108"/>
      <c r="F87" s="108"/>
      <c r="G87" s="108"/>
      <c r="H87" s="108"/>
      <c r="I87" s="108"/>
      <c r="J87" s="108"/>
      <c r="K87" s="108"/>
    </row>
    <row r="88" spans="2:11" ht="3.75" customHeight="1"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2:11" ht="24.75" customHeight="1">
      <c r="B89" s="115" t="s">
        <v>73</v>
      </c>
      <c r="C89" s="116"/>
      <c r="D89" s="116"/>
      <c r="E89" s="116"/>
      <c r="F89" s="116"/>
      <c r="G89" s="116"/>
      <c r="H89" s="116"/>
      <c r="I89" s="116"/>
      <c r="J89" s="116"/>
      <c r="K89" s="116"/>
    </row>
    <row r="90" spans="2:11" ht="12.75">
      <c r="B90" s="118" t="s">
        <v>97</v>
      </c>
      <c r="C90" s="119"/>
      <c r="D90" s="119"/>
      <c r="E90" s="119"/>
      <c r="F90" s="119"/>
      <c r="G90" s="119"/>
      <c r="H90" s="119"/>
      <c r="I90" s="119"/>
      <c r="J90" s="119"/>
      <c r="K90" s="119"/>
    </row>
    <row r="91" spans="2:11" ht="9.75" customHeight="1">
      <c r="B91" s="119"/>
      <c r="C91" s="119"/>
      <c r="D91" s="119"/>
      <c r="E91" s="119"/>
      <c r="F91" s="119"/>
      <c r="G91" s="119"/>
      <c r="H91" s="119"/>
      <c r="I91" s="119"/>
      <c r="J91" s="119"/>
      <c r="K91" s="119"/>
    </row>
    <row r="92" spans="2:11" ht="12.75">
      <c r="B92" s="2"/>
      <c r="C92" s="2"/>
      <c r="D92" s="2"/>
      <c r="E92" s="2"/>
      <c r="F92" s="9"/>
      <c r="G92" s="2"/>
      <c r="H92" s="44" t="s">
        <v>57</v>
      </c>
      <c r="I92" s="117"/>
      <c r="J92" s="117"/>
      <c r="K92" s="117"/>
    </row>
    <row r="93" spans="2:11" ht="12.75">
      <c r="B93" s="2"/>
      <c r="C93" s="2"/>
      <c r="D93" s="2"/>
      <c r="E93" s="2"/>
      <c r="F93" s="9"/>
      <c r="G93" s="2"/>
      <c r="H93" s="114" t="s">
        <v>106</v>
      </c>
      <c r="I93" s="114"/>
      <c r="J93" s="114"/>
      <c r="K93" s="114"/>
    </row>
    <row r="94" spans="2:11" ht="9" customHeight="1">
      <c r="B94" s="2"/>
      <c r="C94" s="2"/>
      <c r="D94" s="2"/>
      <c r="E94" s="2"/>
      <c r="F94" s="9"/>
      <c r="G94" s="2"/>
      <c r="H94" s="1"/>
      <c r="I94" s="1"/>
      <c r="J94" s="1"/>
      <c r="K94" s="1"/>
    </row>
  </sheetData>
  <mergeCells count="122">
    <mergeCell ref="H93:K93"/>
    <mergeCell ref="B89:K89"/>
    <mergeCell ref="H92:K92"/>
    <mergeCell ref="B90:K91"/>
    <mergeCell ref="B86:K87"/>
    <mergeCell ref="A79:B79"/>
    <mergeCell ref="B81:K81"/>
    <mergeCell ref="B85:K85"/>
    <mergeCell ref="B83:K83"/>
    <mergeCell ref="B82:K82"/>
    <mergeCell ref="B58:D59"/>
    <mergeCell ref="E58:E59"/>
    <mergeCell ref="F58:F59"/>
    <mergeCell ref="A61:K61"/>
    <mergeCell ref="B56:D57"/>
    <mergeCell ref="E56:E57"/>
    <mergeCell ref="F56:F57"/>
    <mergeCell ref="G56:I56"/>
    <mergeCell ref="B53:D53"/>
    <mergeCell ref="G53:I53"/>
    <mergeCell ref="B54:D55"/>
    <mergeCell ref="E54:E55"/>
    <mergeCell ref="F54:F55"/>
    <mergeCell ref="G54:I54"/>
    <mergeCell ref="G55:I55"/>
    <mergeCell ref="B51:D51"/>
    <mergeCell ref="G51:I51"/>
    <mergeCell ref="B52:D52"/>
    <mergeCell ref="G52:I52"/>
    <mergeCell ref="B49:D49"/>
    <mergeCell ref="G49:I49"/>
    <mergeCell ref="B50:D50"/>
    <mergeCell ref="G50:I50"/>
    <mergeCell ref="J46:J47"/>
    <mergeCell ref="K46:K47"/>
    <mergeCell ref="B48:D48"/>
    <mergeCell ref="G48:I48"/>
    <mergeCell ref="B45:D45"/>
    <mergeCell ref="G45:I45"/>
    <mergeCell ref="B46:D47"/>
    <mergeCell ref="E46:E47"/>
    <mergeCell ref="F46:F47"/>
    <mergeCell ref="G46:I47"/>
    <mergeCell ref="B43:D43"/>
    <mergeCell ref="G43:I43"/>
    <mergeCell ref="B44:D44"/>
    <mergeCell ref="G44:I44"/>
    <mergeCell ref="B40:D40"/>
    <mergeCell ref="G40:I40"/>
    <mergeCell ref="B41:D42"/>
    <mergeCell ref="E41:E42"/>
    <mergeCell ref="F41:F42"/>
    <mergeCell ref="G41:I41"/>
    <mergeCell ref="G42:I42"/>
    <mergeCell ref="B38:D38"/>
    <mergeCell ref="G38:I38"/>
    <mergeCell ref="B39:D39"/>
    <mergeCell ref="G39:I39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29:D29"/>
    <mergeCell ref="G29:I30"/>
    <mergeCell ref="J29:J30"/>
    <mergeCell ref="K29:K30"/>
    <mergeCell ref="B30:D30"/>
    <mergeCell ref="B27:D27"/>
    <mergeCell ref="G27:I27"/>
    <mergeCell ref="B28:D28"/>
    <mergeCell ref="G28:I28"/>
    <mergeCell ref="B25:D25"/>
    <mergeCell ref="G25:I25"/>
    <mergeCell ref="G26:I26"/>
    <mergeCell ref="B23:D23"/>
    <mergeCell ref="G23:I24"/>
    <mergeCell ref="J23:J24"/>
    <mergeCell ref="K23:K24"/>
    <mergeCell ref="B24:D24"/>
    <mergeCell ref="B21:D21"/>
    <mergeCell ref="G21:I21"/>
    <mergeCell ref="B22:D22"/>
    <mergeCell ref="G22:I22"/>
    <mergeCell ref="B16:D16"/>
    <mergeCell ref="G16:I16"/>
    <mergeCell ref="G17:I17"/>
    <mergeCell ref="G18:I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D63:G63"/>
    <mergeCell ref="H63:K63"/>
    <mergeCell ref="B1:K1"/>
    <mergeCell ref="B2:K2"/>
    <mergeCell ref="B3:K3"/>
    <mergeCell ref="B5:K5"/>
    <mergeCell ref="B6:C6"/>
    <mergeCell ref="D6:G6"/>
    <mergeCell ref="H6:I6"/>
    <mergeCell ref="J6:K6"/>
    <mergeCell ref="G19:I19"/>
    <mergeCell ref="B17:D20"/>
    <mergeCell ref="E17:E20"/>
    <mergeCell ref="F17:F20"/>
    <mergeCell ref="G20:I20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rac2</cp:lastModifiedBy>
  <cp:lastPrinted>2009-07-15T09:14:56Z</cp:lastPrinted>
  <dcterms:created xsi:type="dcterms:W3CDTF">2007-02-12T13:02:25Z</dcterms:created>
  <dcterms:modified xsi:type="dcterms:W3CDTF">2009-07-16T09:12:25Z</dcterms:modified>
  <cp:category/>
  <cp:version/>
  <cp:contentType/>
  <cp:contentStatus/>
</cp:coreProperties>
</file>