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Income statement" sheetId="1" r:id="rId1"/>
    <sheet name="Balance sheet" sheetId="2" r:id="rId2"/>
    <sheet name="Cash-flow statement" sheetId="3" r:id="rId3"/>
    <sheet name="Statement on changes in equity" sheetId="4" r:id="rId4"/>
  </sheets>
  <definedNames>
    <definedName name="_xlnm.Print_Area" localSheetId="2">'Cash-flow statement'!$A$1:$D$57</definedName>
  </definedNames>
  <calcPr fullCalcOnLoad="1"/>
</workbook>
</file>

<file path=xl/sharedStrings.xml><?xml version="1.0" encoding="utf-8"?>
<sst xmlns="http://schemas.openxmlformats.org/spreadsheetml/2006/main" count="347" uniqueCount="297">
  <si>
    <t>AOP</t>
  </si>
  <si>
    <t xml:space="preserve"> </t>
  </si>
  <si>
    <t>69-59</t>
  </si>
  <si>
    <t>59-69</t>
  </si>
  <si>
    <t>,001</t>
  </si>
  <si>
    <t>,00</t>
  </si>
  <si>
    <t>,002</t>
  </si>
  <si>
    <t>.012</t>
  </si>
  <si>
    <t>II GOODWIL</t>
  </si>
  <si>
    <t>.003</t>
  </si>
  <si>
    <t>.004</t>
  </si>
  <si>
    <t>.005</t>
  </si>
  <si>
    <t>,020,022,023,</t>
  </si>
  <si>
    <t>.006</t>
  </si>
  <si>
    <t>.007</t>
  </si>
  <si>
    <t>.008</t>
  </si>
  <si>
    <t>.009</t>
  </si>
  <si>
    <t>.010</t>
  </si>
  <si>
    <t>.011</t>
  </si>
  <si>
    <t>minus 037</t>
  </si>
  <si>
    <t>.013</t>
  </si>
  <si>
    <t>.014</t>
  </si>
  <si>
    <t>.015</t>
  </si>
  <si>
    <t>.016</t>
  </si>
  <si>
    <t>.017</t>
  </si>
  <si>
    <t>23 minus 237</t>
  </si>
  <si>
    <t>.018</t>
  </si>
  <si>
    <t>.019</t>
  </si>
  <si>
    <t>.020</t>
  </si>
  <si>
    <t>.021</t>
  </si>
  <si>
    <t>.022</t>
  </si>
  <si>
    <t>.023</t>
  </si>
  <si>
    <t>.024</t>
  </si>
  <si>
    <t>.025</t>
  </si>
  <si>
    <t>42,osim 427</t>
  </si>
  <si>
    <t>(rn 321,</t>
  </si>
  <si>
    <t>(rn 309)</t>
  </si>
  <si>
    <t>( rn 320 )</t>
  </si>
  <si>
    <t>322)</t>
  </si>
  <si>
    <t>4+5+6+7+</t>
  </si>
  <si>
    <t>(rn 037,237)</t>
  </si>
  <si>
    <t>8-9+10-11-12)</t>
  </si>
  <si>
    <t>Name:                         "SOJAPROTEIN" AD</t>
  </si>
  <si>
    <t>Place:                          BEČEJ</t>
  </si>
  <si>
    <t>Registry Number:       08114072</t>
  </si>
  <si>
    <t>Activity Code</t>
  </si>
  <si>
    <t>Tax Identification Number</t>
  </si>
  <si>
    <t>INCOME STATEMENT</t>
  </si>
  <si>
    <t>Group Accounts,</t>
  </si>
  <si>
    <t>ITEM</t>
  </si>
  <si>
    <t xml:space="preserve">Note </t>
  </si>
  <si>
    <t>AMOUNT</t>
  </si>
  <si>
    <t>Account</t>
  </si>
  <si>
    <t>No</t>
  </si>
  <si>
    <t>Current Year</t>
  </si>
  <si>
    <t>Previous Year</t>
  </si>
  <si>
    <t>A. REVENUES AND EXPENSES WITHIN REGULAROPERATIONS</t>
  </si>
  <si>
    <t>I. OPERATING REVENUES   (202+203+204-205+206)</t>
  </si>
  <si>
    <r>
      <t xml:space="preserve">2. </t>
    </r>
    <r>
      <rPr>
        <sz val="8"/>
        <rFont val="Arial"/>
        <family val="2"/>
      </rPr>
      <t>Revenues from activation of goods and effects</t>
    </r>
  </si>
  <si>
    <r>
      <t xml:space="preserve">3. </t>
    </r>
    <r>
      <rPr>
        <sz val="8"/>
        <rFont val="Arial"/>
        <family val="2"/>
      </rPr>
      <t>Increase of value of effects on stock</t>
    </r>
  </si>
  <si>
    <r>
      <t xml:space="preserve">4. </t>
    </r>
    <r>
      <rPr>
        <sz val="8"/>
        <rFont val="Arial"/>
        <family val="2"/>
      </rPr>
      <t>Decrease of value of effects on stock</t>
    </r>
  </si>
  <si>
    <r>
      <t xml:space="preserve">5. </t>
    </r>
    <r>
      <rPr>
        <sz val="8"/>
        <rFont val="Arial"/>
        <family val="2"/>
      </rPr>
      <t>Other operating revenue</t>
    </r>
  </si>
  <si>
    <r>
      <t xml:space="preserve">1. </t>
    </r>
    <r>
      <rPr>
        <sz val="8"/>
        <rFont val="Arial"/>
        <family val="2"/>
      </rPr>
      <t>Cost of sold goods</t>
    </r>
  </si>
  <si>
    <r>
      <t xml:space="preserve">2. </t>
    </r>
    <r>
      <rPr>
        <sz val="8"/>
        <rFont val="Arial"/>
        <family val="2"/>
      </rPr>
      <t>Material</t>
    </r>
  </si>
  <si>
    <t>3. Salaries, salary compensations and other personal costs</t>
  </si>
  <si>
    <r>
      <t xml:space="preserve">4. </t>
    </r>
    <r>
      <rPr>
        <sz val="8"/>
        <rFont val="Arial"/>
        <family val="2"/>
      </rPr>
      <t>Depreciation, amortization and provisions</t>
    </r>
  </si>
  <si>
    <r>
      <t xml:space="preserve">5. </t>
    </r>
    <r>
      <rPr>
        <sz val="8"/>
        <rFont val="Arial"/>
        <family val="2"/>
      </rPr>
      <t>Other operating expenses</t>
    </r>
  </si>
  <si>
    <r>
      <t xml:space="preserve">V. </t>
    </r>
    <r>
      <rPr>
        <b/>
        <sz val="8"/>
        <rFont val="Arial"/>
        <family val="2"/>
      </rPr>
      <t>FINANCIAL REVENUE</t>
    </r>
  </si>
  <si>
    <r>
      <t xml:space="preserve">VI. </t>
    </r>
    <r>
      <rPr>
        <b/>
        <sz val="8"/>
        <rFont val="Arial"/>
        <family val="2"/>
      </rPr>
      <t>FINANCIAL EXPENDITURES</t>
    </r>
  </si>
  <si>
    <r>
      <t xml:space="preserve">VII. </t>
    </r>
    <r>
      <rPr>
        <b/>
        <sz val="8"/>
        <rFont val="Arial"/>
        <family val="2"/>
      </rPr>
      <t>OTHER REVENUE</t>
    </r>
  </si>
  <si>
    <r>
      <t xml:space="preserve">VIII. </t>
    </r>
    <r>
      <rPr>
        <b/>
        <sz val="8"/>
        <rFont val="Arial"/>
        <family val="2"/>
      </rPr>
      <t>OTHER EXPENSES</t>
    </r>
  </si>
  <si>
    <r>
      <t xml:space="preserve">IX. </t>
    </r>
    <r>
      <rPr>
        <b/>
        <sz val="8"/>
        <rFont val="Arial"/>
        <family val="2"/>
      </rPr>
      <t xml:space="preserve">PROFIT FROM REGULAR OPERATIONS </t>
    </r>
  </si>
  <si>
    <r>
      <t xml:space="preserve">X. </t>
    </r>
    <r>
      <rPr>
        <b/>
        <sz val="8"/>
        <rFont val="Arial"/>
        <family val="2"/>
      </rPr>
      <t xml:space="preserve">LOSS FROM REGULAR OPERATIONS </t>
    </r>
  </si>
  <si>
    <r>
      <t xml:space="preserve">XII. </t>
    </r>
    <r>
      <rPr>
        <b/>
        <sz val="8"/>
        <rFont val="Arial"/>
        <family val="2"/>
      </rPr>
      <t>WITHHELD NET OPERATING LOSS</t>
    </r>
  </si>
  <si>
    <t>G. PROFIT TAX</t>
  </si>
  <si>
    <r>
      <t xml:space="preserve">1. </t>
    </r>
    <r>
      <rPr>
        <sz val="8"/>
        <rFont val="Arial"/>
        <family val="2"/>
      </rPr>
      <t>Tax costs for the period</t>
    </r>
  </si>
  <si>
    <r>
      <t xml:space="preserve">2. </t>
    </r>
    <r>
      <rPr>
        <sz val="8"/>
        <rFont val="Arial"/>
        <family val="2"/>
      </rPr>
      <t>Deferred tax costs for the period</t>
    </r>
  </si>
  <si>
    <r>
      <t xml:space="preserve">3. </t>
    </r>
    <r>
      <rPr>
        <sz val="8"/>
        <rFont val="Arial"/>
        <family val="2"/>
      </rPr>
      <t>Deferred tax revenue for the period</t>
    </r>
  </si>
  <si>
    <t>Đ. NET PROFIT   (223-224-225-226+227-228)</t>
  </si>
  <si>
    <t>E. NET LOSS (224-223+225+226-227+228)</t>
  </si>
  <si>
    <t>Ž.NET PROFIT OF THE MINORITY INVESTITORS</t>
  </si>
  <si>
    <t>Z.NET PROFIT OF THE OWNERS OF PARENT COMPANY</t>
  </si>
  <si>
    <t>I. EARNINGS PER SHARE</t>
  </si>
  <si>
    <r>
      <t>1</t>
    </r>
    <r>
      <rPr>
        <sz val="8"/>
        <rFont val="Arial"/>
        <family val="2"/>
      </rPr>
      <t xml:space="preserve"> Main earnings per share</t>
    </r>
  </si>
  <si>
    <r>
      <t xml:space="preserve">2. </t>
    </r>
    <r>
      <rPr>
        <sz val="8"/>
        <rFont val="Arial"/>
        <family val="2"/>
      </rPr>
      <t>Reduced (diluted) earnings per share</t>
    </r>
  </si>
  <si>
    <t xml:space="preserve">          Director</t>
  </si>
  <si>
    <t>BALANCE SHEET</t>
  </si>
  <si>
    <t>in thousands RSD</t>
  </si>
  <si>
    <t>1. Property, plants and equipment</t>
  </si>
  <si>
    <t>2. Investment property</t>
  </si>
  <si>
    <t>3. Biological assets</t>
  </si>
  <si>
    <t>V. LONG-TERM FINANCIAL PLACEMENTS(010+011)</t>
  </si>
  <si>
    <t>1. Equity share</t>
  </si>
  <si>
    <t>2. Other long-term financial placements</t>
  </si>
  <si>
    <t>B. CURRENT ASSETS (013+014+015+021)</t>
  </si>
  <si>
    <t>I. INVENTORIES</t>
  </si>
  <si>
    <t xml:space="preserve">II. NON-CURRENT ASSETS INTENDED FOR SALE AND OPERATING </t>
  </si>
  <si>
    <t xml:space="preserve">ASSETS WHICH ARE WITHHELD </t>
  </si>
  <si>
    <t>III. SHORT-TERM RECEIVABLES</t>
  </si>
  <si>
    <t xml:space="preserve">PLACEMENTS AND CASH (016+017+018+019+020) </t>
  </si>
  <si>
    <t>ASSETS:</t>
  </si>
  <si>
    <t>A. NON-CURRENT ASSETS (002+003+004+005+009)</t>
  </si>
  <si>
    <t>I. UNPAID SUBSCRIBED CAPITAL</t>
  </si>
  <si>
    <t>III. INTANGIBLE INVESTMENTS</t>
  </si>
  <si>
    <t xml:space="preserve">IV. PROPERTY, PLANTS, EQUIPMENT </t>
  </si>
  <si>
    <t>AND BIOLOGICAL ASSETS  (006+007+008)</t>
  </si>
  <si>
    <t>,030to032,039part</t>
  </si>
  <si>
    <t>.033to038,039part</t>
  </si>
  <si>
    <t>,026,027(part)</t>
  </si>
  <si>
    <t>028 (part),029</t>
  </si>
  <si>
    <t>.024,027(part)</t>
  </si>
  <si>
    <t>.028(part),</t>
  </si>
  <si>
    <t>.021,025,027(part)</t>
  </si>
  <si>
    <t>028(part)</t>
  </si>
  <si>
    <t>1.Receivables</t>
  </si>
  <si>
    <t>2. Receivables from overpaid  income tax</t>
  </si>
  <si>
    <t>3. Short-term financial placements</t>
  </si>
  <si>
    <t>4. Cash and cash equivalents</t>
  </si>
  <si>
    <t>5. Value added tax and deferrals</t>
  </si>
  <si>
    <t>27 and 28 except 288</t>
  </si>
  <si>
    <t>IV. DEFERRED TAX</t>
  </si>
  <si>
    <t>G. LOSS EXCEEDING EQUITY</t>
  </si>
  <si>
    <t>Đ. OFF-BALANCE ASSETS</t>
  </si>
  <si>
    <t>LIABILITIES</t>
  </si>
  <si>
    <t>I. ORIGINAL CAPITAL</t>
  </si>
  <si>
    <t>II. UNPAID SUBSCRIBED CAPITAL</t>
  </si>
  <si>
    <t>III. RESERVES</t>
  </si>
  <si>
    <t>IV. REVALUATION RESERVES</t>
  </si>
  <si>
    <t>VII. RETAINED PROFIT</t>
  </si>
  <si>
    <t>VIII. LOSS</t>
  </si>
  <si>
    <t>IX. BOUGHT-UP OWN SHARES</t>
  </si>
  <si>
    <t>330 and 331</t>
  </si>
  <si>
    <t>B. LONG-TERM PROVISIONS AND  LIABILITIES (112+113+116)</t>
  </si>
  <si>
    <t>I. LONG-TERM PROVISIONS</t>
  </si>
  <si>
    <t>II. LONG-TERM LIABILITIES (114+115)</t>
  </si>
  <si>
    <t>1. Long-term credits</t>
  </si>
  <si>
    <t>2. Other long-term liabilities</t>
  </si>
  <si>
    <t>41 without414 and415</t>
  </si>
  <si>
    <t>II. SHORT-TERM LIABILITIES (117+118+119+120+I121+I122)</t>
  </si>
  <si>
    <t>1. Short-term financial liabilities</t>
  </si>
  <si>
    <t xml:space="preserve">2. Liabilities based on assets earmarkes for </t>
  </si>
  <si>
    <t>sales and assets from suspended operations</t>
  </si>
  <si>
    <t>3. Operating liabilities</t>
  </si>
  <si>
    <t xml:space="preserve">4. Other short-term liabilities </t>
  </si>
  <si>
    <t>45 and 46</t>
  </si>
  <si>
    <t>5. Value added tax and other public revenue liabilities</t>
  </si>
  <si>
    <t>6. Value added tax</t>
  </si>
  <si>
    <t>V. TOTAL LIABILITIES (101+111+123)</t>
  </si>
  <si>
    <t>G. OFF-BALANCE LIABILITIES</t>
  </si>
  <si>
    <t>Activity Code 15410</t>
  </si>
  <si>
    <t>Tax Identification Number 100741587</t>
  </si>
  <si>
    <t>CASH-FLOW STATEMENT</t>
  </si>
  <si>
    <t>A. CASH FLOWS WITHIN OPERATING ACTIVITIES</t>
  </si>
  <si>
    <t xml:space="preserve">    1. Sales and received advances</t>
  </si>
  <si>
    <t xml:space="preserve">    2. Interest received from operating activities</t>
  </si>
  <si>
    <t xml:space="preserve">    1.Trade payables and paid advances</t>
  </si>
  <si>
    <t xml:space="preserve">    2. Salaries, salary compensations and other personal costs</t>
  </si>
  <si>
    <t xml:space="preserve">    3. Interest paid </t>
  </si>
  <si>
    <t xml:space="preserve">    4. Profit tax </t>
  </si>
  <si>
    <t xml:space="preserve">    5. Payment of other public revenue </t>
  </si>
  <si>
    <t>B. CASH FLOWS WITHIN INVESTMENT ACTIVITIES</t>
  </si>
  <si>
    <t xml:space="preserve">    2. Sale of intangible investments, property, plants, equipment and </t>
  </si>
  <si>
    <t xml:space="preserve">        biological assets</t>
  </si>
  <si>
    <t xml:space="preserve">    3. Other financial placements (net inflows)  </t>
  </si>
  <si>
    <t xml:space="preserve">    4. Interest received from investment activities</t>
  </si>
  <si>
    <t xml:space="preserve">    5. Dividends received</t>
  </si>
  <si>
    <t xml:space="preserve">     1. Acquisition of shares and stakes (net outflows) </t>
  </si>
  <si>
    <t xml:space="preserve">     2. Sale of intangible investments, property, plants, equipment and </t>
  </si>
  <si>
    <t xml:space="preserve">         biological assets</t>
  </si>
  <si>
    <t xml:space="preserve">     3. Other financial placements (net outflows)</t>
  </si>
  <si>
    <t xml:space="preserve">     1. Buy-up of own shares and stakes</t>
  </si>
  <si>
    <t xml:space="preserve">     2. Long-term and short-term credits and other liabilities (net outflows)</t>
  </si>
  <si>
    <t xml:space="preserve">     3. Financial leasing</t>
  </si>
  <si>
    <t xml:space="preserve">     4. Dividends paid</t>
  </si>
  <si>
    <t>G. TOTAL CASH INFLOW (301+313+325)</t>
  </si>
  <si>
    <t>D. TOTAL CASH OUTFLOW (305+319+329)</t>
  </si>
  <si>
    <t>Đ. NET CASH INFLOW (336-337)</t>
  </si>
  <si>
    <t>E. NET CASH OUTFLOW (337-336)</t>
  </si>
  <si>
    <t>Ž. OPENING CASH BALANCE OF THE PERIOD</t>
  </si>
  <si>
    <t>Z.  EXCHANGE DIFFERENCES GAINS</t>
  </si>
  <si>
    <t>I. EXCHANGE DIFFERENCES LOSSES</t>
  </si>
  <si>
    <t>J. CLOSING CASH BALANCE OF THE PERIOD    (338-339+340+341-342)</t>
  </si>
  <si>
    <t xml:space="preserve">Activity Code               15410     </t>
  </si>
  <si>
    <t>STATEMENT ON CHANGES IN EQUITY</t>
  </si>
  <si>
    <t>Jan. 1 of previous year (Ord. No. 1+2-3)</t>
  </si>
  <si>
    <t>Total increase in the previous year</t>
  </si>
  <si>
    <t>Total decrease in the previous year</t>
  </si>
  <si>
    <t>Jan. 1 of current year (Ord. No. 7+8-9)</t>
  </si>
  <si>
    <t>in accounting policies in the previous year-decrease</t>
  </si>
  <si>
    <t xml:space="preserve">capital </t>
  </si>
  <si>
    <t>(group 30</t>
  </si>
  <si>
    <t>excluding 309)</t>
  </si>
  <si>
    <t>Other</t>
  </si>
  <si>
    <t>capital</t>
  </si>
  <si>
    <t>Unpaid.</t>
  </si>
  <si>
    <t>subscribed</t>
  </si>
  <si>
    <t>(group 31)</t>
  </si>
  <si>
    <t>Issue</t>
  </si>
  <si>
    <t>premium</t>
  </si>
  <si>
    <t>Provisions</t>
  </si>
  <si>
    <t>Revaluat.</t>
  </si>
  <si>
    <t>provisions</t>
  </si>
  <si>
    <t>Undistrib.</t>
  </si>
  <si>
    <t>profit</t>
  </si>
  <si>
    <t>(Group 34)</t>
  </si>
  <si>
    <t>Loss up to</t>
  </si>
  <si>
    <t>amount</t>
  </si>
  <si>
    <t>(Group 35)</t>
  </si>
  <si>
    <t>Redeemed</t>
  </si>
  <si>
    <t>own shares</t>
  </si>
  <si>
    <t>and stakes</t>
  </si>
  <si>
    <t>Total</t>
  </si>
  <si>
    <t xml:space="preserve">Loss in </t>
  </si>
  <si>
    <t xml:space="preserve">excess of </t>
  </si>
  <si>
    <t>(Group 29)</t>
  </si>
  <si>
    <t>V UNREALIZED PROFITS FROM SECURITIES</t>
  </si>
  <si>
    <t>VI UNREALIZED LOSSES FROM SECURITIES</t>
  </si>
  <si>
    <t>Unrealized</t>
  </si>
  <si>
    <t>profits</t>
  </si>
  <si>
    <t>from securities</t>
  </si>
  <si>
    <t xml:space="preserve">losses </t>
  </si>
  <si>
    <t xml:space="preserve">Original </t>
  </si>
  <si>
    <t>Group of Accounts,</t>
  </si>
  <si>
    <r>
      <t>1.</t>
    </r>
    <r>
      <rPr>
        <sz val="8"/>
        <rFont val="Arial"/>
        <family val="2"/>
      </rPr>
      <t xml:space="preserve"> Sales</t>
    </r>
  </si>
  <si>
    <r>
      <t xml:space="preserve">II. </t>
    </r>
    <r>
      <rPr>
        <b/>
        <sz val="8"/>
        <rFont val="Arial"/>
        <family val="2"/>
      </rPr>
      <t xml:space="preserve">OPERATING EXPENSES </t>
    </r>
    <r>
      <rPr>
        <sz val="8"/>
        <color indexed="8"/>
        <rFont val="Arial"/>
        <family val="2"/>
      </rPr>
      <t>(208 trough 212)</t>
    </r>
  </si>
  <si>
    <r>
      <t xml:space="preserve">XI. </t>
    </r>
    <r>
      <rPr>
        <b/>
        <sz val="8"/>
        <rFont val="Arial"/>
        <family val="2"/>
      </rPr>
      <t>WITHHELD NET OPERATING PROFIT</t>
    </r>
    <r>
      <rPr>
        <b/>
        <sz val="8"/>
        <color indexed="8"/>
        <rFont val="Arial"/>
        <family val="2"/>
      </rPr>
      <t xml:space="preserve"> </t>
    </r>
  </si>
  <si>
    <t>10 to 13,15</t>
  </si>
  <si>
    <t>60 and 61</t>
  </si>
  <si>
    <t>64 and 65</t>
  </si>
  <si>
    <t>B. PROFIT BEFORE TAX   (219-220+221-222)</t>
  </si>
  <si>
    <t>V. LOSS BEFORE TAX  (220-219+222-221)</t>
  </si>
  <si>
    <r>
      <t xml:space="preserve">III. </t>
    </r>
    <r>
      <rPr>
        <b/>
        <sz val="8"/>
        <rFont val="Arial"/>
        <family val="2"/>
      </rPr>
      <t xml:space="preserve">OPERATING PROFIT </t>
    </r>
    <r>
      <rPr>
        <b/>
        <sz val="8"/>
        <color indexed="8"/>
        <rFont val="Arial"/>
        <family val="2"/>
      </rPr>
      <t>(201-207)</t>
    </r>
  </si>
  <si>
    <r>
      <t xml:space="preserve">IV. </t>
    </r>
    <r>
      <rPr>
        <b/>
        <sz val="8"/>
        <rFont val="Arial"/>
        <family val="2"/>
      </rPr>
      <t xml:space="preserve">OPERATING LOSS </t>
    </r>
    <r>
      <rPr>
        <b/>
        <sz val="8"/>
        <color indexed="8"/>
        <rFont val="Arial"/>
        <family val="2"/>
      </rPr>
      <t>(207-201)</t>
    </r>
  </si>
  <si>
    <r>
      <t>BEFORE TAX</t>
    </r>
    <r>
      <rPr>
        <b/>
        <sz val="8"/>
        <color indexed="8"/>
        <rFont val="Arial"/>
        <family val="2"/>
      </rPr>
      <t xml:space="preserve">   (213-214+ 215-216+217-218)</t>
    </r>
  </si>
  <si>
    <r>
      <t>BEFORE TAX</t>
    </r>
    <r>
      <rPr>
        <b/>
        <sz val="8"/>
        <color indexed="8"/>
        <rFont val="Arial"/>
        <family val="2"/>
      </rPr>
      <t xml:space="preserve"> (214-213- 215+216-217+218)</t>
    </r>
  </si>
  <si>
    <t>V. OPERATING ASSETS (001+012)</t>
  </si>
  <si>
    <t>D. TOTAL ASSETS (022+023)</t>
  </si>
  <si>
    <t>A.CAPITAL  (102+103+104+105+106-107+108-109-110)</t>
  </si>
  <si>
    <t>(account 332)</t>
  </si>
  <si>
    <t xml:space="preserve">(group 33) </t>
  </si>
  <si>
    <t>(10+11-12)</t>
  </si>
  <si>
    <t>Total reduction in the current year</t>
  </si>
  <si>
    <t xml:space="preserve">Total incras in the current year </t>
  </si>
  <si>
    <r>
      <t xml:space="preserve">    </t>
    </r>
    <r>
      <rPr>
        <sz val="9"/>
        <rFont val="Arial"/>
        <family val="2"/>
      </rPr>
      <t>3. Other inflows from operating activities</t>
    </r>
  </si>
  <si>
    <r>
      <t xml:space="preserve">    </t>
    </r>
    <r>
      <rPr>
        <sz val="9"/>
        <rFont val="Arial"/>
        <family val="2"/>
      </rPr>
      <t>1. Sale of shares and stakes (net inflows)</t>
    </r>
  </si>
  <si>
    <t xml:space="preserve">    IV.  Net outflow within financing activities</t>
  </si>
  <si>
    <t xml:space="preserve">    III.  Net inflow within financing activities </t>
  </si>
  <si>
    <t xml:space="preserve">     II. Cash outflows within financing activities (1 to 4)</t>
  </si>
  <si>
    <t xml:space="preserve">     I. Cash inflows within financing activities (1 to 3)</t>
  </si>
  <si>
    <t xml:space="preserve">    IV. Net cash outflow within investment activities (II-I)</t>
  </si>
  <si>
    <t xml:space="preserve">    III. Net cash inflow within investment activities (I-II)</t>
  </si>
  <si>
    <t xml:space="preserve">     II.  Cash outflows within investment activities (1 to 3)</t>
  </si>
  <si>
    <t xml:space="preserve">    I. Cash inflows within investment activities (1 to 5)</t>
  </si>
  <si>
    <t xml:space="preserve">   IV. Net cash outflows from operating activities (II-I)</t>
  </si>
  <si>
    <t xml:space="preserve">    III. Net cash inflows from operating activities (I-II)</t>
  </si>
  <si>
    <t xml:space="preserve">    II. Cash outflows within operating activities (1 to 5)</t>
  </si>
  <si>
    <t xml:space="preserve">    I. Cash inflows within operating activities (1 to 3)</t>
  </si>
  <si>
    <t xml:space="preserve">     3. Other long-term and short-term liabilities</t>
  </si>
  <si>
    <t xml:space="preserve">     2. Long-term and short-term credits (net inflows)</t>
  </si>
  <si>
    <t xml:space="preserve">     1. Increase of original capital</t>
  </si>
  <si>
    <t>V. CASH FLOW WITHIN FINANCING ACTIVITIES</t>
  </si>
  <si>
    <t>Person responsible for preparing the Financial Statement</t>
  </si>
  <si>
    <t>Director</t>
  </si>
  <si>
    <t>Person responsible for preparing t</t>
  </si>
  <si>
    <t>the Financial Statement</t>
  </si>
  <si>
    <t xml:space="preserve">                              ITEM </t>
  </si>
  <si>
    <t xml:space="preserve">Adjustment of  significant material errors and changes </t>
  </si>
  <si>
    <t xml:space="preserve">Adjustment of significant material errors and changes </t>
  </si>
  <si>
    <t>in accounting policies in the current year - increase</t>
  </si>
  <si>
    <t xml:space="preserve">Adjustment of significant material errors and changes  </t>
  </si>
  <si>
    <t xml:space="preserve">Adjustment of significant material errors and </t>
  </si>
  <si>
    <t>change in accounting policies in previous year - increase</t>
  </si>
  <si>
    <t>Adjusted opening balance as of</t>
  </si>
  <si>
    <t>Balance on Dec. 31, current year____</t>
  </si>
  <si>
    <t>Balance on Jan. 1 of previous year____</t>
  </si>
  <si>
    <t>In Becej                           Lice odgovorno za sastavljanje bilansa</t>
  </si>
  <si>
    <t>(.2+3+</t>
  </si>
  <si>
    <t>for the period from January, 1, 2010 to March 31, 2010</t>
  </si>
  <si>
    <t>53 and 55</t>
  </si>
  <si>
    <t>67 and 68</t>
  </si>
  <si>
    <t>57 and 58</t>
  </si>
  <si>
    <t xml:space="preserve"> as on March 31, 2010. </t>
  </si>
  <si>
    <t>for the period from January 1 to March 31, 2010</t>
  </si>
  <si>
    <t xml:space="preserve">In Becej, this March 31, 2010     </t>
  </si>
  <si>
    <t>in accounting policies in the current year - decrease</t>
  </si>
  <si>
    <t>Balance as on December 31 of previous year (Ord.No. 4+5-6 )</t>
  </si>
  <si>
    <t>In Becej, this March 31, 2010     Person responsible for preparing the Financial Statement</t>
  </si>
  <si>
    <t xml:space="preserve">                        in thousends RSD</t>
  </si>
  <si>
    <t>This March 31, 2010</t>
  </si>
  <si>
    <t>.01 without 012</t>
  </si>
  <si>
    <t>20,21and 22,except223</t>
  </si>
  <si>
    <t>414/415</t>
  </si>
  <si>
    <t>037I 237</t>
  </si>
  <si>
    <t>43/44</t>
  </si>
  <si>
    <t>47 and 48,except 481 and 49 except 498</t>
  </si>
  <si>
    <r>
      <t xml:space="preserve">D. </t>
    </r>
    <r>
      <rPr>
        <b/>
        <sz val="8"/>
        <rFont val="Arial"/>
        <family val="2"/>
      </rPr>
      <t xml:space="preserve">PAID EMPLOYER’S PERSONAL EARNINGS </t>
    </r>
  </si>
  <si>
    <t>No.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</si>
</sst>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2"/>
    </font>
    <font>
      <sz val="9"/>
      <name val="Arial"/>
      <family val="2"/>
    </font>
    <font>
      <i/>
      <sz val="9"/>
      <color indexed="8"/>
      <name val="Luxi Sans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3"/>
      <color indexed="8"/>
      <name val="Arial"/>
      <family val="2"/>
    </font>
    <font>
      <i/>
      <sz val="11"/>
      <color indexed="8"/>
      <name val="Arial"/>
      <family val="2"/>
    </font>
    <font>
      <b/>
      <i/>
      <sz val="9"/>
      <color indexed="8"/>
      <name val="Luxi Sans"/>
      <family val="2"/>
    </font>
    <font>
      <b/>
      <i/>
      <sz val="10"/>
      <color indexed="8"/>
      <name val="Luxi Sans"/>
      <family val="0"/>
    </font>
    <font>
      <i/>
      <sz val="10"/>
      <color indexed="8"/>
      <name val="Luxi San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19" applyFont="1" applyAlignment="1">
      <alignment vertical="center"/>
      <protection/>
    </xf>
    <xf numFmtId="4" fontId="1" fillId="0" borderId="0" xfId="19" applyNumberFormat="1" applyFont="1" applyAlignment="1">
      <alignment vertical="center"/>
      <protection/>
    </xf>
    <xf numFmtId="3" fontId="1" fillId="0" borderId="0" xfId="19" applyNumberFormat="1" applyFont="1" applyAlignment="1">
      <alignment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19" applyFont="1" applyFill="1">
      <alignment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6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19" applyFont="1" applyAlignment="1">
      <alignment vertical="center"/>
      <protection/>
    </xf>
    <xf numFmtId="3" fontId="7" fillId="0" borderId="0" xfId="19" applyNumberFormat="1" applyFont="1" applyAlignment="1">
      <alignment vertic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9" fillId="0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2" xfId="19" applyFont="1" applyBorder="1" applyAlignment="1">
      <alignment vertical="center"/>
      <protection/>
    </xf>
    <xf numFmtId="0" fontId="19" fillId="0" borderId="3" xfId="19" applyFont="1" applyBorder="1" applyAlignment="1">
      <alignment vertical="center"/>
      <protection/>
    </xf>
    <xf numFmtId="0" fontId="19" fillId="0" borderId="4" xfId="19" applyFont="1" applyBorder="1" applyAlignment="1">
      <alignment vertical="center"/>
      <protection/>
    </xf>
    <xf numFmtId="0" fontId="19" fillId="0" borderId="0" xfId="0" applyFont="1" applyAlignment="1">
      <alignment/>
    </xf>
    <xf numFmtId="0" fontId="19" fillId="0" borderId="4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3" fontId="4" fillId="0" borderId="4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19" fillId="0" borderId="7" xfId="19" applyFont="1" applyBorder="1" applyAlignment="1">
      <alignment vertical="center"/>
      <protection/>
    </xf>
    <xf numFmtId="0" fontId="19" fillId="0" borderId="6" xfId="0" applyFont="1" applyBorder="1" applyAlignment="1">
      <alignment/>
    </xf>
    <xf numFmtId="0" fontId="10" fillId="0" borderId="6" xfId="19" applyFont="1" applyBorder="1" applyAlignment="1">
      <alignment vertical="center"/>
      <protection/>
    </xf>
    <xf numFmtId="0" fontId="19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0" fillId="0" borderId="2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6" xfId="0" applyFont="1" applyBorder="1" applyAlignment="1">
      <alignment horizontal="justify"/>
    </xf>
    <xf numFmtId="0" fontId="9" fillId="0" borderId="5" xfId="0" applyFont="1" applyFill="1" applyBorder="1" applyAlignment="1">
      <alignment horizontal="center" wrapText="1"/>
    </xf>
    <xf numFmtId="0" fontId="7" fillId="0" borderId="6" xfId="0" applyFont="1" applyBorder="1" applyAlignment="1">
      <alignment/>
    </xf>
    <xf numFmtId="0" fontId="9" fillId="0" borderId="0" xfId="19" applyFont="1" applyAlignment="1">
      <alignment vertical="center"/>
      <protection/>
    </xf>
    <xf numFmtId="0" fontId="20" fillId="0" borderId="0" xfId="19" applyFont="1" applyAlignment="1">
      <alignment vertical="center"/>
      <protection/>
    </xf>
    <xf numFmtId="4" fontId="20" fillId="0" borderId="0" xfId="19" applyNumberFormat="1" applyFont="1" applyAlignment="1">
      <alignment vertical="center"/>
      <protection/>
    </xf>
    <xf numFmtId="3" fontId="20" fillId="0" borderId="0" xfId="19" applyNumberFormat="1" applyFont="1" applyAlignment="1">
      <alignment vertical="center"/>
      <protection/>
    </xf>
    <xf numFmtId="0" fontId="7" fillId="0" borderId="0" xfId="0" applyFont="1" applyAlignment="1">
      <alignment vertical="center"/>
    </xf>
    <xf numFmtId="4" fontId="9" fillId="0" borderId="0" xfId="19" applyNumberFormat="1" applyFont="1" applyAlignment="1">
      <alignment vertical="center"/>
      <protection/>
    </xf>
    <xf numFmtId="0" fontId="9" fillId="0" borderId="4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/>
      <protection/>
    </xf>
    <xf numFmtId="0" fontId="20" fillId="0" borderId="4" xfId="19" applyFont="1" applyBorder="1" applyAlignment="1">
      <alignment horizontal="center" vertical="center"/>
      <protection/>
    </xf>
    <xf numFmtId="0" fontId="20" fillId="0" borderId="2" xfId="19" applyFont="1" applyBorder="1" applyAlignment="1">
      <alignment vertical="center"/>
      <protection/>
    </xf>
    <xf numFmtId="4" fontId="20" fillId="0" borderId="2" xfId="19" applyNumberFormat="1" applyFont="1" applyBorder="1" applyAlignment="1">
      <alignment vertical="center"/>
      <protection/>
    </xf>
    <xf numFmtId="3" fontId="20" fillId="0" borderId="2" xfId="19" applyNumberFormat="1" applyFont="1" applyBorder="1" applyAlignment="1">
      <alignment vertical="center"/>
      <protection/>
    </xf>
    <xf numFmtId="0" fontId="20" fillId="0" borderId="3" xfId="19" applyFont="1" applyBorder="1" applyAlignment="1">
      <alignment horizontal="center" vertical="center"/>
      <protection/>
    </xf>
    <xf numFmtId="0" fontId="20" fillId="0" borderId="3" xfId="19" applyFont="1" applyBorder="1" applyAlignment="1">
      <alignment vertical="center"/>
      <protection/>
    </xf>
    <xf numFmtId="0" fontId="20" fillId="0" borderId="5" xfId="19" applyFont="1" applyBorder="1" applyAlignment="1">
      <alignment horizontal="center" vertical="center"/>
      <protection/>
    </xf>
    <xf numFmtId="0" fontId="20" fillId="0" borderId="12" xfId="19" applyFont="1" applyBorder="1" applyAlignment="1">
      <alignment vertical="center"/>
      <protection/>
    </xf>
    <xf numFmtId="0" fontId="20" fillId="0" borderId="4" xfId="19" applyFont="1" applyBorder="1" applyAlignment="1">
      <alignment vertical="center"/>
      <protection/>
    </xf>
    <xf numFmtId="0" fontId="20" fillId="0" borderId="2" xfId="19" applyFont="1" applyBorder="1" applyAlignment="1">
      <alignment horizontal="center" vertical="center"/>
      <protection/>
    </xf>
    <xf numFmtId="0" fontId="20" fillId="0" borderId="10" xfId="19" applyFont="1" applyBorder="1" applyAlignment="1">
      <alignment horizontal="center" vertical="center"/>
      <protection/>
    </xf>
    <xf numFmtId="0" fontId="20" fillId="0" borderId="13" xfId="19" applyFont="1" applyBorder="1" applyAlignment="1">
      <alignment vertical="center"/>
      <protection/>
    </xf>
    <xf numFmtId="0" fontId="20" fillId="0" borderId="11" xfId="19" applyFont="1" applyBorder="1" applyAlignment="1">
      <alignment horizontal="center" vertical="center"/>
      <protection/>
    </xf>
    <xf numFmtId="0" fontId="20" fillId="0" borderId="14" xfId="19" applyFont="1" applyBorder="1" applyAlignment="1">
      <alignment vertical="center"/>
      <protection/>
    </xf>
    <xf numFmtId="0" fontId="20" fillId="0" borderId="5" xfId="19" applyFont="1" applyBorder="1" applyAlignment="1">
      <alignment vertical="center"/>
      <protection/>
    </xf>
    <xf numFmtId="0" fontId="20" fillId="0" borderId="0" xfId="0" applyFont="1" applyFill="1" applyBorder="1" applyAlignment="1">
      <alignment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3" xfId="0" applyFont="1" applyFill="1" applyBorder="1" applyAlignment="1">
      <alignment/>
    </xf>
    <xf numFmtId="0" fontId="22" fillId="0" borderId="3" xfId="0" applyFont="1" applyFill="1" applyBorder="1" applyAlignment="1">
      <alignment horizontal="center"/>
    </xf>
    <xf numFmtId="3" fontId="24" fillId="0" borderId="2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2" fillId="0" borderId="12" xfId="0" applyFont="1" applyFill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24" fillId="0" borderId="13" xfId="0" applyFont="1" applyFill="1" applyBorder="1" applyAlignment="1">
      <alignment horizontal="center"/>
    </xf>
    <xf numFmtId="0" fontId="12" fillId="0" borderId="8" xfId="0" applyFont="1" applyBorder="1" applyAlignment="1">
      <alignment/>
    </xf>
    <xf numFmtId="0" fontId="21" fillId="0" borderId="6" xfId="0" applyFont="1" applyFill="1" applyBorder="1" applyAlignment="1">
      <alignment/>
    </xf>
    <xf numFmtId="0" fontId="12" fillId="0" borderId="0" xfId="0" applyFont="1" applyAlignment="1">
      <alignment horizontal="left"/>
    </xf>
    <xf numFmtId="3" fontId="9" fillId="0" borderId="0" xfId="19" applyNumberFormat="1" applyFont="1" applyAlignment="1">
      <alignment vertical="center"/>
      <protection/>
    </xf>
    <xf numFmtId="4" fontId="7" fillId="0" borderId="0" xfId="19" applyNumberFormat="1" applyFont="1" applyAlignment="1">
      <alignment vertical="center"/>
      <protection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6" fillId="0" borderId="2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1" fillId="0" borderId="0" xfId="0" applyFont="1" applyAlignment="1">
      <alignment wrapText="1"/>
    </xf>
    <xf numFmtId="3" fontId="6" fillId="0" borderId="11" xfId="0" applyNumberFormat="1" applyFont="1" applyBorder="1" applyAlignment="1">
      <alignment/>
    </xf>
    <xf numFmtId="3" fontId="20" fillId="0" borderId="3" xfId="19" applyNumberFormat="1" applyFont="1" applyBorder="1" applyAlignment="1">
      <alignment horizontal="center" vertical="center"/>
      <protection/>
    </xf>
    <xf numFmtId="0" fontId="14" fillId="0" borderId="6" xfId="0" applyFont="1" applyBorder="1" applyAlignment="1">
      <alignment/>
    </xf>
    <xf numFmtId="0" fontId="19" fillId="0" borderId="2" xfId="0" applyFont="1" applyFill="1" applyBorder="1" applyAlignment="1">
      <alignment/>
    </xf>
    <xf numFmtId="3" fontId="6" fillId="0" borderId="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 horizontal="left"/>
    </xf>
    <xf numFmtId="0" fontId="17" fillId="0" borderId="6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0" fontId="9" fillId="0" borderId="12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9" fillId="0" borderId="3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25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5" fillId="0" borderId="9" xfId="19" applyNumberFormat="1" applyFont="1" applyBorder="1" applyAlignment="1">
      <alignment vertical="center"/>
      <protection/>
    </xf>
    <xf numFmtId="3" fontId="2" fillId="0" borderId="6" xfId="19" applyNumberFormat="1" applyFont="1" applyBorder="1" applyAlignment="1">
      <alignment vertical="center"/>
      <protection/>
    </xf>
    <xf numFmtId="3" fontId="2" fillId="0" borderId="6" xfId="19" applyNumberFormat="1" applyFont="1" applyFill="1" applyBorder="1" applyAlignment="1">
      <alignment vertical="center"/>
      <protection/>
    </xf>
    <xf numFmtId="3" fontId="25" fillId="0" borderId="6" xfId="19" applyNumberFormat="1" applyFont="1" applyBorder="1" applyAlignment="1">
      <alignment vertical="center"/>
      <protection/>
    </xf>
    <xf numFmtId="3" fontId="2" fillId="0" borderId="6" xfId="19" applyNumberFormat="1" applyFont="1" applyFill="1" applyBorder="1" applyAlignment="1">
      <alignment horizontal="right" vertical="center"/>
      <protection/>
    </xf>
    <xf numFmtId="3" fontId="2" fillId="0" borderId="8" xfId="19" applyNumberFormat="1" applyFont="1" applyBorder="1" applyAlignment="1">
      <alignment vertical="center"/>
      <protection/>
    </xf>
    <xf numFmtId="3" fontId="25" fillId="0" borderId="9" xfId="19" applyNumberFormat="1" applyFont="1" applyBorder="1" applyAlignment="1">
      <alignment vertical="center"/>
      <protection/>
    </xf>
    <xf numFmtId="3" fontId="2" fillId="0" borderId="6" xfId="19" applyNumberFormat="1" applyFont="1" applyBorder="1" applyAlignment="1">
      <alignment vertical="center"/>
      <protection/>
    </xf>
    <xf numFmtId="3" fontId="25" fillId="0" borderId="6" xfId="19" applyNumberFormat="1" applyFont="1" applyBorder="1" applyAlignment="1">
      <alignment vertical="center"/>
      <protection/>
    </xf>
    <xf numFmtId="4" fontId="2" fillId="0" borderId="6" xfId="19" applyNumberFormat="1" applyFont="1" applyBorder="1" applyAlignment="1">
      <alignment vertical="center"/>
      <protection/>
    </xf>
    <xf numFmtId="3" fontId="25" fillId="0" borderId="4" xfId="0" applyNumberFormat="1" applyFont="1" applyFill="1" applyBorder="1" applyAlignment="1">
      <alignment/>
    </xf>
    <xf numFmtId="3" fontId="25" fillId="0" borderId="3" xfId="0" applyNumberFormat="1" applyFont="1" applyFill="1" applyBorder="1" applyAlignment="1">
      <alignment/>
    </xf>
    <xf numFmtId="3" fontId="26" fillId="0" borderId="28" xfId="0" applyFont="1" applyAlignment="1">
      <alignment/>
    </xf>
    <xf numFmtId="3" fontId="27" fillId="0" borderId="4" xfId="0" applyFont="1" applyAlignment="1">
      <alignment/>
    </xf>
    <xf numFmtId="3" fontId="26" fillId="0" borderId="4" xfId="0" applyFont="1" applyAlignment="1">
      <alignment/>
    </xf>
    <xf numFmtId="3" fontId="27" fillId="0" borderId="29" xfId="0" applyFont="1" applyAlignment="1">
      <alignment/>
    </xf>
    <xf numFmtId="3" fontId="27" fillId="0" borderId="28" xfId="0" applyFont="1" applyAlignment="1">
      <alignment/>
    </xf>
    <xf numFmtId="3" fontId="27" fillId="0" borderId="4" xfId="0" applyFont="1" applyBorder="1" applyAlignment="1">
      <alignment/>
    </xf>
    <xf numFmtId="3" fontId="26" fillId="0" borderId="30" xfId="0" applyFont="1" applyBorder="1" applyAlignment="1">
      <alignment/>
    </xf>
    <xf numFmtId="0" fontId="8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4" fontId="9" fillId="0" borderId="2" xfId="19" applyNumberFormat="1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3" fontId="2" fillId="0" borderId="3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B44" sqref="B44"/>
    </sheetView>
  </sheetViews>
  <sheetFormatPr defaultColWidth="9.140625" defaultRowHeight="12.75"/>
  <cols>
    <col min="1" max="1" width="13.00390625" style="1" customWidth="1"/>
    <col min="2" max="2" width="51.7109375" style="1" customWidth="1"/>
    <col min="3" max="3" width="5.28125" style="1" customWidth="1"/>
    <col min="4" max="4" width="5.140625" style="1" customWidth="1"/>
    <col min="5" max="5" width="13.7109375" style="2" customWidth="1"/>
    <col min="6" max="6" width="12.421875" style="3" customWidth="1"/>
    <col min="7" max="7" width="9.140625" style="1" customWidth="1"/>
    <col min="8" max="8" width="21.00390625" style="2" customWidth="1"/>
    <col min="9" max="9" width="21.00390625" style="3" customWidth="1"/>
    <col min="10" max="16384" width="9.140625" style="1" customWidth="1"/>
  </cols>
  <sheetData>
    <row r="1" spans="1:9" ht="15" customHeight="1">
      <c r="A1" s="24" t="s">
        <v>42</v>
      </c>
      <c r="B1" s="74"/>
      <c r="C1" s="75"/>
      <c r="D1" s="75"/>
      <c r="E1" s="76"/>
      <c r="F1" s="77"/>
      <c r="G1" s="4"/>
      <c r="H1" s="5"/>
      <c r="I1" s="6"/>
    </row>
    <row r="2" spans="1:9" ht="15" customHeight="1">
      <c r="A2" s="25" t="s">
        <v>43</v>
      </c>
      <c r="B2" s="74"/>
      <c r="C2" s="75"/>
      <c r="D2" s="75"/>
      <c r="E2" s="76"/>
      <c r="F2" s="77"/>
      <c r="G2" s="4"/>
      <c r="H2" s="5"/>
      <c r="I2" s="6"/>
    </row>
    <row r="3" spans="1:9" ht="15" customHeight="1">
      <c r="A3" s="25" t="s">
        <v>44</v>
      </c>
      <c r="B3" s="74"/>
      <c r="C3" s="75"/>
      <c r="D3" s="75"/>
      <c r="E3" s="76"/>
      <c r="F3" s="77"/>
      <c r="G3" s="4"/>
      <c r="H3" s="5"/>
      <c r="I3" s="6"/>
    </row>
    <row r="4" spans="1:9" ht="15" customHeight="1">
      <c r="A4" s="25" t="s">
        <v>45</v>
      </c>
      <c r="B4" s="43">
        <v>15410</v>
      </c>
      <c r="C4" s="75"/>
      <c r="D4" s="75"/>
      <c r="E4" s="76"/>
      <c r="F4" s="77"/>
      <c r="G4" s="4"/>
      <c r="H4" s="5"/>
      <c r="I4" s="6"/>
    </row>
    <row r="5" spans="1:9" ht="15" customHeight="1">
      <c r="A5" s="25" t="s">
        <v>46</v>
      </c>
      <c r="B5" s="43">
        <v>100741587</v>
      </c>
      <c r="C5" s="75"/>
      <c r="D5" s="75"/>
      <c r="E5" s="76"/>
      <c r="F5" s="77"/>
      <c r="G5" s="4"/>
      <c r="H5" s="5"/>
      <c r="I5" s="6"/>
    </row>
    <row r="6" spans="1:9" ht="15" customHeight="1">
      <c r="A6" s="75"/>
      <c r="B6" s="75"/>
      <c r="C6" s="75"/>
      <c r="D6" s="75"/>
      <c r="E6" s="76"/>
      <c r="F6" s="77"/>
      <c r="G6" s="4"/>
      <c r="H6" s="5"/>
      <c r="I6" s="6"/>
    </row>
    <row r="7" spans="1:9" ht="15" customHeight="1">
      <c r="A7" s="215" t="s">
        <v>47</v>
      </c>
      <c r="B7" s="215"/>
      <c r="C7" s="215"/>
      <c r="D7" s="215"/>
      <c r="E7" s="215"/>
      <c r="F7" s="215"/>
      <c r="G7" s="4"/>
      <c r="H7" s="5"/>
      <c r="I7" s="6"/>
    </row>
    <row r="8" spans="1:9" ht="15" customHeight="1">
      <c r="A8" s="216" t="s">
        <v>277</v>
      </c>
      <c r="B8" s="216"/>
      <c r="C8" s="216"/>
      <c r="D8" s="216"/>
      <c r="E8" s="216"/>
      <c r="F8" s="216"/>
      <c r="G8" s="4"/>
      <c r="H8" s="5"/>
      <c r="I8" s="6"/>
    </row>
    <row r="9" spans="1:9" ht="15" customHeight="1">
      <c r="A9" s="26"/>
      <c r="B9" s="26"/>
      <c r="C9" s="26"/>
      <c r="D9" s="26"/>
      <c r="E9" s="79" t="s">
        <v>287</v>
      </c>
      <c r="F9" s="27"/>
      <c r="G9" s="4"/>
      <c r="H9" s="5"/>
      <c r="I9" s="6"/>
    </row>
    <row r="10" spans="1:9" ht="15" customHeight="1">
      <c r="A10" s="80" t="s">
        <v>48</v>
      </c>
      <c r="B10" s="80" t="s">
        <v>49</v>
      </c>
      <c r="C10" s="80" t="s">
        <v>0</v>
      </c>
      <c r="D10" s="81" t="s">
        <v>50</v>
      </c>
      <c r="E10" s="217" t="s">
        <v>51</v>
      </c>
      <c r="F10" s="217"/>
      <c r="G10" s="4"/>
      <c r="H10" s="5"/>
      <c r="I10" s="6"/>
    </row>
    <row r="11" spans="1:9" ht="15" customHeight="1">
      <c r="A11" s="80" t="s">
        <v>52</v>
      </c>
      <c r="B11" s="80"/>
      <c r="C11" s="80"/>
      <c r="D11" s="81" t="s">
        <v>53</v>
      </c>
      <c r="E11" s="226" t="s">
        <v>54</v>
      </c>
      <c r="F11" s="227" t="s">
        <v>55</v>
      </c>
      <c r="G11" s="4"/>
      <c r="H11" s="5"/>
      <c r="I11" s="6"/>
    </row>
    <row r="12" spans="1:9" ht="9.75" customHeight="1">
      <c r="A12" s="82">
        <v>1</v>
      </c>
      <c r="B12" s="82">
        <v>2</v>
      </c>
      <c r="C12" s="82">
        <v>3</v>
      </c>
      <c r="D12" s="82">
        <v>4</v>
      </c>
      <c r="E12" s="152">
        <v>5</v>
      </c>
      <c r="F12" s="152">
        <v>6</v>
      </c>
      <c r="G12" s="4"/>
      <c r="H12" s="5"/>
      <c r="I12" s="6"/>
    </row>
    <row r="13" spans="1:9" ht="15" customHeight="1">
      <c r="A13" s="83"/>
      <c r="B13" s="51" t="s">
        <v>56</v>
      </c>
      <c r="C13" s="83"/>
      <c r="D13" s="83"/>
      <c r="E13" s="84"/>
      <c r="F13" s="85"/>
      <c r="G13" s="4"/>
      <c r="H13" s="5"/>
      <c r="I13" s="6"/>
    </row>
    <row r="14" spans="1:9" ht="15" customHeight="1">
      <c r="A14" s="86"/>
      <c r="B14" s="60" t="s">
        <v>57</v>
      </c>
      <c r="C14" s="87">
        <v>201</v>
      </c>
      <c r="D14" s="87"/>
      <c r="E14" s="196">
        <f>E15+E16+E17-E18+E19</f>
        <v>2245017</v>
      </c>
      <c r="F14" s="196">
        <f>F15+F16+F17-F18+F19</f>
        <v>4345103</v>
      </c>
      <c r="G14" s="4"/>
      <c r="H14" s="5"/>
      <c r="I14" s="6"/>
    </row>
    <row r="15" spans="1:9" ht="15" customHeight="1">
      <c r="A15" s="88" t="s">
        <v>227</v>
      </c>
      <c r="B15" s="35" t="s">
        <v>223</v>
      </c>
      <c r="C15" s="89">
        <v>202</v>
      </c>
      <c r="D15" s="90">
        <v>1</v>
      </c>
      <c r="E15" s="197">
        <v>2276533</v>
      </c>
      <c r="F15" s="197">
        <v>3952582</v>
      </c>
      <c r="G15" s="4"/>
      <c r="H15" s="5"/>
      <c r="I15" s="6"/>
    </row>
    <row r="16" spans="1:9" ht="15" customHeight="1">
      <c r="A16" s="88">
        <v>62</v>
      </c>
      <c r="B16" s="35" t="s">
        <v>58</v>
      </c>
      <c r="C16" s="89">
        <v>203</v>
      </c>
      <c r="D16" s="90"/>
      <c r="E16" s="197">
        <v>4828</v>
      </c>
      <c r="F16" s="197">
        <v>2936</v>
      </c>
      <c r="G16" s="4"/>
      <c r="H16" s="5"/>
      <c r="I16" s="6"/>
    </row>
    <row r="17" spans="1:9" ht="15" customHeight="1">
      <c r="A17" s="88">
        <v>630</v>
      </c>
      <c r="B17" s="35" t="s">
        <v>59</v>
      </c>
      <c r="C17" s="89">
        <v>204</v>
      </c>
      <c r="D17" s="90"/>
      <c r="E17" s="198"/>
      <c r="F17" s="198">
        <v>373824</v>
      </c>
      <c r="G17" s="4"/>
      <c r="H17" s="5"/>
      <c r="I17" s="6"/>
    </row>
    <row r="18" spans="1:9" ht="15" customHeight="1">
      <c r="A18" s="88">
        <v>631</v>
      </c>
      <c r="B18" s="35" t="s">
        <v>60</v>
      </c>
      <c r="C18" s="89">
        <v>205</v>
      </c>
      <c r="D18" s="90">
        <v>2</v>
      </c>
      <c r="E18" s="198">
        <v>95830</v>
      </c>
      <c r="F18" s="198"/>
      <c r="G18" s="4"/>
      <c r="H18" s="5"/>
      <c r="I18" s="6"/>
    </row>
    <row r="19" spans="1:9" ht="15" customHeight="1">
      <c r="A19" s="88" t="s">
        <v>228</v>
      </c>
      <c r="B19" s="35" t="s">
        <v>61</v>
      </c>
      <c r="C19" s="89">
        <v>206</v>
      </c>
      <c r="D19" s="90"/>
      <c r="E19" s="198">
        <v>59486</v>
      </c>
      <c r="F19" s="198">
        <v>15761</v>
      </c>
      <c r="G19" s="4"/>
      <c r="H19" s="5"/>
      <c r="I19" s="6"/>
    </row>
    <row r="20" spans="1:9" ht="15" customHeight="1">
      <c r="A20" s="88"/>
      <c r="B20" s="61" t="s">
        <v>224</v>
      </c>
      <c r="C20" s="89">
        <v>207</v>
      </c>
      <c r="D20" s="90" t="s">
        <v>1</v>
      </c>
      <c r="E20" s="199">
        <f>SUM(E21:E25)</f>
        <v>1915918</v>
      </c>
      <c r="F20" s="199">
        <f>SUM(F21:F25)</f>
        <v>4102235</v>
      </c>
      <c r="G20" s="4"/>
      <c r="H20" s="5"/>
      <c r="I20" s="6"/>
    </row>
    <row r="21" spans="1:9" ht="15" customHeight="1">
      <c r="A21" s="82">
        <v>50</v>
      </c>
      <c r="B21" s="28" t="s">
        <v>62</v>
      </c>
      <c r="C21" s="90">
        <v>208</v>
      </c>
      <c r="D21" s="90">
        <v>3</v>
      </c>
      <c r="E21" s="200">
        <v>155165</v>
      </c>
      <c r="F21" s="200">
        <v>2056025</v>
      </c>
      <c r="G21" s="4"/>
      <c r="H21" s="5"/>
      <c r="I21" s="6"/>
    </row>
    <row r="22" spans="1:9" ht="15" customHeight="1">
      <c r="A22" s="88">
        <v>51</v>
      </c>
      <c r="B22" s="35" t="s">
        <v>63</v>
      </c>
      <c r="C22" s="89">
        <v>209</v>
      </c>
      <c r="D22" s="90">
        <v>4</v>
      </c>
      <c r="E22" s="200">
        <v>1548780</v>
      </c>
      <c r="F22" s="200">
        <v>1833813</v>
      </c>
      <c r="G22" s="4"/>
      <c r="H22" s="5"/>
      <c r="I22" s="6"/>
    </row>
    <row r="23" spans="1:9" ht="15" customHeight="1">
      <c r="A23" s="88">
        <v>52</v>
      </c>
      <c r="B23" s="62" t="s">
        <v>64</v>
      </c>
      <c r="C23" s="89">
        <v>210</v>
      </c>
      <c r="D23" s="90"/>
      <c r="E23" s="200">
        <v>87500</v>
      </c>
      <c r="F23" s="200">
        <v>86643</v>
      </c>
      <c r="G23" s="4"/>
      <c r="H23" s="5"/>
      <c r="I23" s="6"/>
    </row>
    <row r="24" spans="1:9" ht="15" customHeight="1">
      <c r="A24" s="88">
        <v>54</v>
      </c>
      <c r="B24" s="35" t="s">
        <v>65</v>
      </c>
      <c r="C24" s="89">
        <v>211</v>
      </c>
      <c r="D24" s="90"/>
      <c r="E24" s="200">
        <v>37112</v>
      </c>
      <c r="F24" s="200">
        <v>37331</v>
      </c>
      <c r="G24" s="4"/>
      <c r="H24" s="5"/>
      <c r="I24" s="6"/>
    </row>
    <row r="25" spans="1:9" ht="15" customHeight="1">
      <c r="A25" s="82" t="s">
        <v>278</v>
      </c>
      <c r="B25" s="28" t="s">
        <v>66</v>
      </c>
      <c r="C25" s="90">
        <v>212</v>
      </c>
      <c r="D25" s="90">
        <v>5</v>
      </c>
      <c r="E25" s="200">
        <v>87361</v>
      </c>
      <c r="F25" s="200">
        <v>88423</v>
      </c>
      <c r="G25" s="4"/>
      <c r="H25" s="5"/>
      <c r="I25" s="6"/>
    </row>
    <row r="26" spans="1:9" ht="15" customHeight="1">
      <c r="A26" s="88"/>
      <c r="B26" s="61" t="s">
        <v>231</v>
      </c>
      <c r="C26" s="89">
        <v>213</v>
      </c>
      <c r="D26" s="90"/>
      <c r="E26" s="199">
        <f>E14-E20</f>
        <v>329099</v>
      </c>
      <c r="F26" s="199">
        <f>F14-F20</f>
        <v>242868</v>
      </c>
      <c r="G26" s="4"/>
      <c r="H26" s="5"/>
      <c r="I26" s="6"/>
    </row>
    <row r="27" spans="1:9" ht="15" customHeight="1">
      <c r="A27" s="88"/>
      <c r="B27" s="61" t="s">
        <v>232</v>
      </c>
      <c r="C27" s="89">
        <v>214</v>
      </c>
      <c r="D27" s="90"/>
      <c r="E27" s="197"/>
      <c r="F27" s="197"/>
      <c r="G27" s="4"/>
      <c r="H27" s="5"/>
      <c r="I27" s="6"/>
    </row>
    <row r="28" spans="1:9" ht="15" customHeight="1">
      <c r="A28" s="82">
        <v>66</v>
      </c>
      <c r="B28" s="54" t="s">
        <v>67</v>
      </c>
      <c r="C28" s="90">
        <v>215</v>
      </c>
      <c r="D28" s="90">
        <v>6</v>
      </c>
      <c r="E28" s="200">
        <v>38937</v>
      </c>
      <c r="F28" s="200">
        <v>120055</v>
      </c>
      <c r="G28" s="4"/>
      <c r="H28" s="5"/>
      <c r="I28" s="6"/>
    </row>
    <row r="29" spans="1:9" ht="15" customHeight="1">
      <c r="A29" s="88">
        <v>56</v>
      </c>
      <c r="B29" s="61" t="s">
        <v>68</v>
      </c>
      <c r="C29" s="89">
        <v>216</v>
      </c>
      <c r="D29" s="90">
        <v>7</v>
      </c>
      <c r="E29" s="200">
        <v>427535</v>
      </c>
      <c r="F29" s="200">
        <v>887773</v>
      </c>
      <c r="G29" s="4"/>
      <c r="H29" s="5"/>
      <c r="I29" s="6"/>
    </row>
    <row r="30" spans="1:9" ht="15" customHeight="1">
      <c r="A30" s="82" t="s">
        <v>279</v>
      </c>
      <c r="B30" s="54" t="s">
        <v>69</v>
      </c>
      <c r="C30" s="90">
        <v>217</v>
      </c>
      <c r="D30" s="90">
        <v>8</v>
      </c>
      <c r="E30" s="197">
        <v>3103</v>
      </c>
      <c r="F30" s="197">
        <v>120918</v>
      </c>
      <c r="G30" s="4"/>
      <c r="H30" s="5"/>
      <c r="I30" s="6"/>
    </row>
    <row r="31" spans="1:9" ht="15" customHeight="1">
      <c r="A31" s="88" t="s">
        <v>280</v>
      </c>
      <c r="B31" s="61" t="s">
        <v>70</v>
      </c>
      <c r="C31" s="89">
        <v>218</v>
      </c>
      <c r="D31" s="90">
        <v>9</v>
      </c>
      <c r="E31" s="198">
        <v>13586</v>
      </c>
      <c r="F31" s="198">
        <v>15889</v>
      </c>
      <c r="G31" s="4"/>
      <c r="H31" s="5"/>
      <c r="I31" s="6"/>
    </row>
    <row r="32" spans="1:9" ht="15" customHeight="1">
      <c r="A32" s="91"/>
      <c r="B32" s="54" t="s">
        <v>71</v>
      </c>
      <c r="C32" s="83"/>
      <c r="D32" s="83"/>
      <c r="E32" s="201"/>
      <c r="F32" s="201"/>
      <c r="G32" s="4"/>
      <c r="H32" s="5"/>
      <c r="I32" s="6"/>
    </row>
    <row r="33" spans="1:9" ht="15" customHeight="1">
      <c r="A33" s="86"/>
      <c r="B33" s="29" t="s">
        <v>233</v>
      </c>
      <c r="C33" s="87">
        <v>219</v>
      </c>
      <c r="D33" s="87"/>
      <c r="E33" s="202"/>
      <c r="F33" s="202"/>
      <c r="G33" s="4"/>
      <c r="H33" s="5"/>
      <c r="I33" s="6"/>
    </row>
    <row r="34" spans="1:9" ht="15" customHeight="1">
      <c r="A34" s="92"/>
      <c r="B34" s="63" t="s">
        <v>72</v>
      </c>
      <c r="C34" s="93"/>
      <c r="D34" s="83"/>
      <c r="E34" s="201"/>
      <c r="F34" s="201"/>
      <c r="G34" s="4"/>
      <c r="H34" s="5"/>
      <c r="I34" s="6"/>
    </row>
    <row r="35" spans="1:9" ht="15" customHeight="1">
      <c r="A35" s="94"/>
      <c r="B35" s="64" t="s">
        <v>234</v>
      </c>
      <c r="C35" s="95">
        <v>220</v>
      </c>
      <c r="D35" s="87"/>
      <c r="E35" s="202">
        <f>E27-E26-E28+E29-E30+E31</f>
        <v>69982</v>
      </c>
      <c r="F35" s="202">
        <f>F27-F26-F28+F29-F30+F31</f>
        <v>419821</v>
      </c>
      <c r="G35" s="4"/>
      <c r="H35" s="5"/>
      <c r="I35" s="6"/>
    </row>
    <row r="36" spans="1:9" ht="15" customHeight="1">
      <c r="A36" s="82" t="s">
        <v>2</v>
      </c>
      <c r="B36" s="54" t="s">
        <v>225</v>
      </c>
      <c r="C36" s="90">
        <v>221</v>
      </c>
      <c r="D36" s="90"/>
      <c r="E36" s="197"/>
      <c r="F36" s="203"/>
      <c r="G36" s="4"/>
      <c r="H36" s="5"/>
      <c r="I36" s="6"/>
    </row>
    <row r="37" spans="1:9" ht="15" customHeight="1">
      <c r="A37" s="88" t="s">
        <v>3</v>
      </c>
      <c r="B37" s="61" t="s">
        <v>73</v>
      </c>
      <c r="C37" s="89">
        <v>222</v>
      </c>
      <c r="D37" s="90"/>
      <c r="E37" s="203"/>
      <c r="F37" s="203"/>
      <c r="G37" s="4"/>
      <c r="H37" s="5"/>
      <c r="I37" s="6"/>
    </row>
    <row r="38" spans="1:9" ht="15" customHeight="1">
      <c r="A38" s="82"/>
      <c r="B38" s="52" t="s">
        <v>229</v>
      </c>
      <c r="C38" s="90">
        <v>223</v>
      </c>
      <c r="D38" s="90"/>
      <c r="E38" s="204"/>
      <c r="F38" s="204"/>
      <c r="G38" s="4"/>
      <c r="H38" s="5"/>
      <c r="I38" s="6"/>
    </row>
    <row r="39" spans="1:9" ht="15" customHeight="1">
      <c r="A39" s="82"/>
      <c r="B39" s="53" t="s">
        <v>230</v>
      </c>
      <c r="C39" s="90">
        <v>224</v>
      </c>
      <c r="D39" s="90"/>
      <c r="E39" s="204">
        <f>E35-E33+E37-E36</f>
        <v>69982</v>
      </c>
      <c r="F39" s="204">
        <f>F35-F33+F37-F36</f>
        <v>419821</v>
      </c>
      <c r="G39" s="4"/>
      <c r="H39" s="5"/>
      <c r="I39" s="6"/>
    </row>
    <row r="40" spans="1:9" ht="15" customHeight="1">
      <c r="A40" s="82"/>
      <c r="B40" s="51" t="s">
        <v>74</v>
      </c>
      <c r="C40" s="90"/>
      <c r="D40" s="90"/>
      <c r="E40" s="203"/>
      <c r="F40" s="203"/>
      <c r="G40" s="4"/>
      <c r="H40" s="5"/>
      <c r="I40" s="6"/>
    </row>
    <row r="41" spans="1:9" ht="15" customHeight="1">
      <c r="A41" s="88">
        <v>721</v>
      </c>
      <c r="B41" s="35" t="s">
        <v>75</v>
      </c>
      <c r="C41" s="89">
        <v>225</v>
      </c>
      <c r="D41" s="90"/>
      <c r="E41" s="203">
        <v>7454</v>
      </c>
      <c r="F41" s="203">
        <v>6148</v>
      </c>
      <c r="G41" s="4"/>
      <c r="H41" s="5"/>
      <c r="I41" s="6"/>
    </row>
    <row r="42" spans="1:9" ht="15" customHeight="1">
      <c r="A42" s="88">
        <v>722</v>
      </c>
      <c r="B42" s="35" t="s">
        <v>76</v>
      </c>
      <c r="C42" s="89">
        <v>226</v>
      </c>
      <c r="D42" s="90"/>
      <c r="E42" s="203"/>
      <c r="F42" s="203"/>
      <c r="G42" s="4"/>
      <c r="H42" s="5"/>
      <c r="I42" s="6"/>
    </row>
    <row r="43" spans="1:9" ht="15" customHeight="1">
      <c r="A43" s="88">
        <v>722</v>
      </c>
      <c r="B43" s="35" t="s">
        <v>77</v>
      </c>
      <c r="C43" s="89">
        <v>227</v>
      </c>
      <c r="D43" s="90"/>
      <c r="E43" s="203"/>
      <c r="F43" s="203"/>
      <c r="G43" s="4"/>
      <c r="H43" s="5"/>
      <c r="I43" s="6"/>
    </row>
    <row r="44" spans="1:9" ht="15" customHeight="1">
      <c r="A44" s="82">
        <v>723</v>
      </c>
      <c r="B44" s="54" t="s">
        <v>295</v>
      </c>
      <c r="C44" s="90">
        <v>228</v>
      </c>
      <c r="D44" s="90"/>
      <c r="E44" s="203"/>
      <c r="F44" s="203"/>
      <c r="G44" s="4"/>
      <c r="H44" s="5"/>
      <c r="I44" s="6"/>
    </row>
    <row r="45" spans="1:9" ht="15" customHeight="1">
      <c r="A45" s="82"/>
      <c r="B45" s="53" t="s">
        <v>78</v>
      </c>
      <c r="C45" s="90">
        <v>229</v>
      </c>
      <c r="D45" s="90"/>
      <c r="E45" s="204"/>
      <c r="F45" s="204"/>
      <c r="G45" s="4"/>
      <c r="H45" s="5"/>
      <c r="I45" s="6"/>
    </row>
    <row r="46" spans="1:9" ht="15" customHeight="1">
      <c r="A46" s="82"/>
      <c r="B46" s="53" t="s">
        <v>79</v>
      </c>
      <c r="C46" s="90">
        <v>230</v>
      </c>
      <c r="D46" s="90"/>
      <c r="E46" s="204">
        <f>E39-E38+E41+E42-E43+E44</f>
        <v>77436</v>
      </c>
      <c r="F46" s="204">
        <f>F39-F38+F41+F42-F43+F44</f>
        <v>425969</v>
      </c>
      <c r="G46" s="4"/>
      <c r="H46" s="5"/>
      <c r="I46" s="6"/>
    </row>
    <row r="47" spans="1:9" ht="15" customHeight="1">
      <c r="A47" s="90"/>
      <c r="B47" s="53" t="s">
        <v>80</v>
      </c>
      <c r="C47" s="90">
        <v>231</v>
      </c>
      <c r="D47" s="90"/>
      <c r="E47" s="205"/>
      <c r="F47" s="203"/>
      <c r="G47" s="4"/>
      <c r="H47" s="5"/>
      <c r="I47" s="6"/>
    </row>
    <row r="48" spans="1:9" ht="15" customHeight="1">
      <c r="A48" s="90"/>
      <c r="B48" s="53" t="s">
        <v>81</v>
      </c>
      <c r="C48" s="90">
        <v>232</v>
      </c>
      <c r="D48" s="90"/>
      <c r="E48" s="205"/>
      <c r="F48" s="203"/>
      <c r="G48" s="4"/>
      <c r="H48" s="5"/>
      <c r="I48" s="6"/>
    </row>
    <row r="49" spans="1:9" ht="15" customHeight="1">
      <c r="A49" s="90"/>
      <c r="B49" s="53" t="s">
        <v>82</v>
      </c>
      <c r="C49" s="90"/>
      <c r="D49" s="90"/>
      <c r="E49" s="205"/>
      <c r="F49" s="203"/>
      <c r="G49" s="4"/>
      <c r="H49" s="5"/>
      <c r="I49" s="6"/>
    </row>
    <row r="50" spans="1:9" ht="15" customHeight="1">
      <c r="A50" s="90"/>
      <c r="B50" s="28" t="s">
        <v>83</v>
      </c>
      <c r="C50" s="90">
        <v>233</v>
      </c>
      <c r="D50" s="90"/>
      <c r="E50" s="203"/>
      <c r="F50" s="203"/>
      <c r="G50" s="4"/>
      <c r="H50" s="5"/>
      <c r="I50" s="6"/>
    </row>
    <row r="51" spans="1:9" ht="15" customHeight="1">
      <c r="A51" s="96"/>
      <c r="B51" s="35" t="s">
        <v>84</v>
      </c>
      <c r="C51" s="89">
        <v>234</v>
      </c>
      <c r="D51" s="90"/>
      <c r="E51" s="205"/>
      <c r="F51" s="203"/>
      <c r="G51" s="4"/>
      <c r="H51" s="5"/>
      <c r="I51" s="6"/>
    </row>
    <row r="52" spans="1:9" ht="15" customHeight="1">
      <c r="A52" s="4"/>
      <c r="B52" s="75"/>
      <c r="C52" s="75"/>
      <c r="D52" s="75"/>
      <c r="E52" s="76"/>
      <c r="F52" s="77"/>
      <c r="G52" s="4"/>
      <c r="H52" s="5"/>
      <c r="I52" s="6"/>
    </row>
    <row r="53" spans="1:9" ht="15" customHeight="1">
      <c r="A53" s="74" t="s">
        <v>286</v>
      </c>
      <c r="B53" s="26"/>
      <c r="C53" s="74"/>
      <c r="D53" s="74"/>
      <c r="E53" s="79" t="s">
        <v>85</v>
      </c>
      <c r="F53" s="77" t="s">
        <v>1</v>
      </c>
      <c r="G53" s="4"/>
      <c r="H53" s="5"/>
      <c r="I53" s="6"/>
    </row>
    <row r="54" spans="1:9" ht="15" customHeight="1">
      <c r="A54" s="4"/>
      <c r="B54" s="75"/>
      <c r="C54" s="75"/>
      <c r="D54" s="75"/>
      <c r="E54" s="76"/>
      <c r="F54" s="77"/>
      <c r="G54" s="4"/>
      <c r="H54" s="5"/>
      <c r="I54" s="6"/>
    </row>
    <row r="55" spans="1:9" ht="15" customHeight="1">
      <c r="A55" s="75"/>
      <c r="B55" s="4"/>
      <c r="C55" s="75"/>
      <c r="D55" s="75"/>
      <c r="E55" s="76"/>
      <c r="F55" s="77"/>
      <c r="G55" s="4"/>
      <c r="H55" s="5"/>
      <c r="I55" s="5"/>
    </row>
  </sheetData>
  <mergeCells count="3">
    <mergeCell ref="A7:F7"/>
    <mergeCell ref="A8:F8"/>
    <mergeCell ref="E10:F10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1">
      <selection activeCell="I13" sqref="I13"/>
    </sheetView>
  </sheetViews>
  <sheetFormatPr defaultColWidth="9.140625" defaultRowHeight="12.75"/>
  <cols>
    <col min="1" max="1" width="17.28125" style="30" customWidth="1"/>
    <col min="2" max="2" width="50.28125" style="30" customWidth="1"/>
    <col min="3" max="3" width="5.7109375" style="30" customWidth="1"/>
    <col min="4" max="4" width="6.28125" style="30" customWidth="1"/>
    <col min="5" max="5" width="11.28125" style="30" customWidth="1"/>
    <col min="6" max="6" width="13.140625" style="30" customWidth="1"/>
    <col min="7" max="7" width="11.28125" style="30" customWidth="1"/>
    <col min="8" max="8" width="18.28125" style="181" customWidth="1"/>
    <col min="9" max="9" width="17.421875" style="181" customWidth="1"/>
    <col min="10" max="16384" width="11.28125" style="30" customWidth="1"/>
  </cols>
  <sheetData>
    <row r="1" spans="1:6" ht="15" customHeight="1">
      <c r="A1" s="24" t="s">
        <v>42</v>
      </c>
      <c r="B1" s="25"/>
      <c r="C1" s="25"/>
      <c r="D1" s="25"/>
      <c r="E1" s="25"/>
      <c r="F1" s="25"/>
    </row>
    <row r="2" spans="1:6" ht="15" customHeight="1">
      <c r="A2" s="25" t="s">
        <v>43</v>
      </c>
      <c r="B2" s="25"/>
      <c r="C2" s="25"/>
      <c r="D2" s="25"/>
      <c r="E2" s="25"/>
      <c r="F2" s="25"/>
    </row>
    <row r="3" spans="1:6" ht="15" customHeight="1">
      <c r="A3" s="25" t="s">
        <v>44</v>
      </c>
      <c r="B3" s="25"/>
      <c r="C3" s="25"/>
      <c r="D3" s="25"/>
      <c r="E3" s="25"/>
      <c r="F3" s="25"/>
    </row>
    <row r="4" spans="1:6" ht="15" customHeight="1">
      <c r="A4" s="25" t="s">
        <v>45</v>
      </c>
      <c r="B4" s="25">
        <v>15410</v>
      </c>
      <c r="C4" s="25"/>
      <c r="D4" s="25"/>
      <c r="E4" s="25"/>
      <c r="F4" s="25"/>
    </row>
    <row r="5" spans="1:6" ht="15" customHeight="1">
      <c r="A5" s="25" t="s">
        <v>46</v>
      </c>
      <c r="B5" s="25">
        <v>100741587</v>
      </c>
      <c r="C5" s="25"/>
      <c r="D5" s="25"/>
      <c r="E5" s="25"/>
      <c r="F5" s="25"/>
    </row>
    <row r="6" spans="1:6" ht="9" customHeight="1">
      <c r="A6" s="25"/>
      <c r="B6" s="25"/>
      <c r="C6" s="25"/>
      <c r="D6" s="25"/>
      <c r="E6" s="25"/>
      <c r="F6" s="25"/>
    </row>
    <row r="7" spans="1:6" ht="24" customHeight="1">
      <c r="A7" s="218" t="s">
        <v>86</v>
      </c>
      <c r="B7" s="218"/>
      <c r="C7" s="218"/>
      <c r="D7" s="218"/>
      <c r="E7" s="218"/>
      <c r="F7" s="218"/>
    </row>
    <row r="8" spans="1:6" ht="15" customHeight="1">
      <c r="A8" s="219" t="s">
        <v>281</v>
      </c>
      <c r="B8" s="219"/>
      <c r="C8" s="219"/>
      <c r="D8" s="219"/>
      <c r="E8" s="219"/>
      <c r="F8" s="219"/>
    </row>
    <row r="9" spans="5:6" ht="15" customHeight="1">
      <c r="E9" s="25"/>
      <c r="F9" s="30" t="s">
        <v>87</v>
      </c>
    </row>
    <row r="11" spans="1:6" ht="15" customHeight="1">
      <c r="A11" s="31" t="s">
        <v>48</v>
      </c>
      <c r="B11" s="31" t="s">
        <v>49</v>
      </c>
      <c r="C11" s="31" t="s">
        <v>0</v>
      </c>
      <c r="D11" s="32" t="s">
        <v>50</v>
      </c>
      <c r="E11" s="220" t="s">
        <v>51</v>
      </c>
      <c r="F11" s="221"/>
    </row>
    <row r="12" spans="1:6" ht="15" customHeight="1">
      <c r="A12" s="31" t="s">
        <v>52</v>
      </c>
      <c r="B12" s="34"/>
      <c r="C12" s="31"/>
      <c r="D12" s="31" t="s">
        <v>296</v>
      </c>
      <c r="E12" s="231" t="s">
        <v>54</v>
      </c>
      <c r="F12" s="232" t="s">
        <v>55</v>
      </c>
    </row>
    <row r="13" spans="1:6" ht="15" customHeight="1">
      <c r="A13" s="31">
        <v>1</v>
      </c>
      <c r="B13" s="31">
        <v>2</v>
      </c>
      <c r="C13" s="31">
        <v>3</v>
      </c>
      <c r="D13" s="31"/>
      <c r="E13" s="31">
        <v>5</v>
      </c>
      <c r="F13" s="31">
        <v>6</v>
      </c>
    </row>
    <row r="14" spans="1:6" ht="19.5" customHeight="1">
      <c r="A14" s="34"/>
      <c r="B14" s="229" t="s">
        <v>100</v>
      </c>
      <c r="C14" s="34"/>
      <c r="D14" s="34"/>
      <c r="E14" s="34"/>
      <c r="F14" s="34"/>
    </row>
    <row r="15" spans="1:6" ht="18" customHeight="1">
      <c r="A15" s="34"/>
      <c r="B15" s="55" t="s">
        <v>101</v>
      </c>
      <c r="C15" s="31" t="s">
        <v>4</v>
      </c>
      <c r="D15" s="31"/>
      <c r="E15" s="206">
        <f>E16+E17+E18+E20+E28</f>
        <v>4580790</v>
      </c>
      <c r="F15" s="206">
        <f>F16+F17+F18+F20+F28</f>
        <v>4327607</v>
      </c>
    </row>
    <row r="16" spans="1:6" ht="13.5" customHeight="1">
      <c r="A16" s="31" t="s">
        <v>5</v>
      </c>
      <c r="B16" s="28" t="s">
        <v>102</v>
      </c>
      <c r="C16" s="31" t="s">
        <v>6</v>
      </c>
      <c r="D16" s="31"/>
      <c r="E16" s="192"/>
      <c r="F16" s="192"/>
    </row>
    <row r="17" spans="1:6" ht="12" customHeight="1">
      <c r="A17" s="31" t="s">
        <v>7</v>
      </c>
      <c r="B17" s="65" t="s">
        <v>8</v>
      </c>
      <c r="C17" s="31" t="s">
        <v>9</v>
      </c>
      <c r="D17" s="31"/>
      <c r="E17" s="192"/>
      <c r="F17" s="192"/>
    </row>
    <row r="18" spans="1:6" ht="18" customHeight="1">
      <c r="A18" s="32" t="s">
        <v>289</v>
      </c>
      <c r="B18" s="35" t="s">
        <v>103</v>
      </c>
      <c r="C18" s="182" t="s">
        <v>10</v>
      </c>
      <c r="D18" s="31">
        <v>1</v>
      </c>
      <c r="E18" s="192">
        <v>7965</v>
      </c>
      <c r="F18" s="192">
        <v>10338</v>
      </c>
    </row>
    <row r="19" spans="1:6" ht="15.75" customHeight="1">
      <c r="A19" s="33"/>
      <c r="B19" s="37" t="s">
        <v>104</v>
      </c>
      <c r="C19" s="33"/>
      <c r="D19" s="33"/>
      <c r="E19" s="193"/>
      <c r="F19" s="193"/>
    </row>
    <row r="20" spans="1:6" ht="15" customHeight="1">
      <c r="A20" s="39"/>
      <c r="B20" s="28" t="s">
        <v>105</v>
      </c>
      <c r="C20" s="39" t="s">
        <v>11</v>
      </c>
      <c r="D20" s="39"/>
      <c r="E20" s="207">
        <f>E22+E24+E26</f>
        <v>3702485</v>
      </c>
      <c r="F20" s="207">
        <f>F22+F24+F26</f>
        <v>3559560</v>
      </c>
    </row>
    <row r="21" spans="1:9" ht="12.75" customHeight="1">
      <c r="A21" s="33" t="s">
        <v>12</v>
      </c>
      <c r="B21" s="65"/>
      <c r="C21" s="33"/>
      <c r="D21" s="33"/>
      <c r="E21" s="193"/>
      <c r="F21" s="193"/>
      <c r="I21" s="30"/>
    </row>
    <row r="22" spans="1:9" ht="15" customHeight="1">
      <c r="A22" s="38" t="s">
        <v>108</v>
      </c>
      <c r="B22" s="28" t="s">
        <v>88</v>
      </c>
      <c r="C22" s="38" t="s">
        <v>13</v>
      </c>
      <c r="D22" s="38">
        <v>2</v>
      </c>
      <c r="E22" s="194">
        <v>3366898</v>
      </c>
      <c r="F22" s="194">
        <v>3445297</v>
      </c>
      <c r="I22" s="30"/>
    </row>
    <row r="23" spans="1:9" ht="12.75" customHeight="1">
      <c r="A23" s="39" t="s">
        <v>109</v>
      </c>
      <c r="B23" s="56"/>
      <c r="C23" s="39"/>
      <c r="D23" s="39"/>
      <c r="E23" s="195"/>
      <c r="F23" s="195"/>
      <c r="I23" s="30"/>
    </row>
    <row r="24" spans="1:9" ht="15.75" customHeight="1">
      <c r="A24" s="33" t="s">
        <v>110</v>
      </c>
      <c r="B24" s="28" t="s">
        <v>89</v>
      </c>
      <c r="C24" s="33" t="s">
        <v>14</v>
      </c>
      <c r="D24" s="66">
        <v>3</v>
      </c>
      <c r="E24" s="193">
        <v>332035</v>
      </c>
      <c r="F24" s="193">
        <v>110424</v>
      </c>
      <c r="I24" s="30"/>
    </row>
    <row r="25" spans="1:9" ht="11.25" customHeight="1">
      <c r="A25" s="40" t="s">
        <v>111</v>
      </c>
      <c r="B25" s="56"/>
      <c r="C25" s="39"/>
      <c r="D25" s="67"/>
      <c r="E25" s="195"/>
      <c r="F25" s="195"/>
      <c r="I25" s="30"/>
    </row>
    <row r="26" spans="1:9" ht="18" customHeight="1">
      <c r="A26" s="33" t="s">
        <v>112</v>
      </c>
      <c r="B26" s="28" t="s">
        <v>90</v>
      </c>
      <c r="C26" s="33" t="s">
        <v>15</v>
      </c>
      <c r="D26" s="33"/>
      <c r="E26" s="193">
        <v>3552</v>
      </c>
      <c r="F26" s="193">
        <v>3839</v>
      </c>
      <c r="I26" s="30"/>
    </row>
    <row r="27" spans="1:9" ht="12" customHeight="1">
      <c r="A27" s="39" t="s">
        <v>113</v>
      </c>
      <c r="B27" s="56"/>
      <c r="C27" s="39"/>
      <c r="D27" s="39"/>
      <c r="E27" s="195"/>
      <c r="F27" s="195"/>
      <c r="I27" s="30"/>
    </row>
    <row r="28" spans="1:6" ht="18" customHeight="1">
      <c r="A28" s="31"/>
      <c r="B28" s="36" t="s">
        <v>91</v>
      </c>
      <c r="C28" s="31" t="s">
        <v>16</v>
      </c>
      <c r="D28" s="31"/>
      <c r="E28" s="206">
        <f>E29+E30</f>
        <v>870340</v>
      </c>
      <c r="F28" s="206">
        <f>F29+F30</f>
        <v>757709</v>
      </c>
    </row>
    <row r="29" spans="1:6" ht="18" customHeight="1">
      <c r="A29" s="32" t="s">
        <v>106</v>
      </c>
      <c r="B29" s="35" t="s">
        <v>92</v>
      </c>
      <c r="C29" s="182" t="s">
        <v>17</v>
      </c>
      <c r="D29" s="31">
        <v>4</v>
      </c>
      <c r="E29" s="192">
        <v>857973</v>
      </c>
      <c r="F29" s="192">
        <v>468012</v>
      </c>
    </row>
    <row r="30" spans="1:6" ht="18" customHeight="1">
      <c r="A30" s="31" t="s">
        <v>107</v>
      </c>
      <c r="B30" s="28" t="s">
        <v>93</v>
      </c>
      <c r="C30" s="31" t="s">
        <v>18</v>
      </c>
      <c r="D30" s="31">
        <v>5</v>
      </c>
      <c r="E30" s="192">
        <v>12367</v>
      </c>
      <c r="F30" s="192">
        <v>289697</v>
      </c>
    </row>
    <row r="31" spans="1:6" ht="14.25" customHeight="1">
      <c r="A31" s="31" t="s">
        <v>19</v>
      </c>
      <c r="B31" s="183"/>
      <c r="C31" s="31"/>
      <c r="D31" s="31"/>
      <c r="E31" s="192"/>
      <c r="F31" s="192"/>
    </row>
    <row r="32" spans="1:6" ht="15" customHeight="1">
      <c r="A32" s="31"/>
      <c r="B32" s="54" t="s">
        <v>94</v>
      </c>
      <c r="C32" s="31" t="s">
        <v>7</v>
      </c>
      <c r="D32" s="31"/>
      <c r="E32" s="206">
        <f>E33+E35+E37+E43</f>
        <v>14655802</v>
      </c>
      <c r="F32" s="206">
        <f>F33+F35+F37+F43</f>
        <v>14952298</v>
      </c>
    </row>
    <row r="33" spans="1:6" ht="18" customHeight="1">
      <c r="A33" s="31" t="s">
        <v>226</v>
      </c>
      <c r="B33" s="65" t="s">
        <v>95</v>
      </c>
      <c r="C33" s="31" t="s">
        <v>20</v>
      </c>
      <c r="D33" s="31">
        <v>6</v>
      </c>
      <c r="E33" s="192">
        <v>8004720</v>
      </c>
      <c r="F33" s="192">
        <v>5062347</v>
      </c>
    </row>
    <row r="34" spans="1:6" ht="15" customHeight="1">
      <c r="A34" s="66">
        <v>14</v>
      </c>
      <c r="B34" s="68" t="s">
        <v>96</v>
      </c>
      <c r="C34" s="184"/>
      <c r="D34" s="33"/>
      <c r="E34" s="193"/>
      <c r="F34" s="193"/>
    </row>
    <row r="35" spans="1:6" ht="15" customHeight="1">
      <c r="A35" s="67"/>
      <c r="B35" s="69" t="s">
        <v>97</v>
      </c>
      <c r="C35" s="185" t="s">
        <v>21</v>
      </c>
      <c r="D35" s="39"/>
      <c r="E35" s="195"/>
      <c r="F35" s="195"/>
    </row>
    <row r="36" spans="1:6" ht="13.5" customHeight="1">
      <c r="A36" s="66"/>
      <c r="B36" s="70" t="s">
        <v>98</v>
      </c>
      <c r="C36" s="184"/>
      <c r="D36" s="33"/>
      <c r="E36" s="193"/>
      <c r="F36" s="193"/>
    </row>
    <row r="37" spans="1:6" ht="12" customHeight="1">
      <c r="A37" s="67"/>
      <c r="B37" s="69" t="s">
        <v>99</v>
      </c>
      <c r="C37" s="185" t="s">
        <v>22</v>
      </c>
      <c r="D37" s="39"/>
      <c r="E37" s="207">
        <f>SUM(E38:E42)</f>
        <v>6651082</v>
      </c>
      <c r="F37" s="207">
        <f>SUM(F38:F42)</f>
        <v>9889951</v>
      </c>
    </row>
    <row r="38" spans="1:6" ht="18" customHeight="1">
      <c r="A38" s="31" t="s">
        <v>290</v>
      </c>
      <c r="B38" s="28" t="s">
        <v>114</v>
      </c>
      <c r="C38" s="31" t="s">
        <v>23</v>
      </c>
      <c r="D38" s="31">
        <v>7</v>
      </c>
      <c r="E38" s="192">
        <v>5071418</v>
      </c>
      <c r="F38" s="192">
        <v>8853137</v>
      </c>
    </row>
    <row r="39" spans="1:6" ht="18" customHeight="1">
      <c r="A39" s="32">
        <v>223</v>
      </c>
      <c r="B39" s="71" t="s">
        <v>115</v>
      </c>
      <c r="C39" s="182" t="s">
        <v>24</v>
      </c>
      <c r="D39" s="31"/>
      <c r="E39" s="192"/>
      <c r="F39" s="192">
        <v>123888</v>
      </c>
    </row>
    <row r="40" spans="1:6" ht="18" customHeight="1">
      <c r="A40" s="32" t="s">
        <v>25</v>
      </c>
      <c r="B40" s="35" t="s">
        <v>116</v>
      </c>
      <c r="C40" s="182" t="s">
        <v>26</v>
      </c>
      <c r="D40" s="31">
        <v>8</v>
      </c>
      <c r="E40" s="192">
        <v>1494774</v>
      </c>
      <c r="F40" s="192">
        <v>234780</v>
      </c>
    </row>
    <row r="41" spans="1:6" ht="18" customHeight="1">
      <c r="A41" s="32">
        <v>24</v>
      </c>
      <c r="B41" s="35" t="s">
        <v>117</v>
      </c>
      <c r="C41" s="182" t="s">
        <v>27</v>
      </c>
      <c r="D41" s="31"/>
      <c r="E41" s="192">
        <v>60197</v>
      </c>
      <c r="F41" s="192">
        <v>653718</v>
      </c>
    </row>
    <row r="42" spans="1:6" ht="18" customHeight="1">
      <c r="A42" s="32" t="s">
        <v>119</v>
      </c>
      <c r="B42" s="35" t="s">
        <v>118</v>
      </c>
      <c r="C42" s="182" t="s">
        <v>28</v>
      </c>
      <c r="D42" s="31"/>
      <c r="E42" s="192">
        <v>24693</v>
      </c>
      <c r="F42" s="192">
        <v>24428</v>
      </c>
    </row>
    <row r="43" spans="1:6" ht="12" customHeight="1">
      <c r="A43" s="32">
        <v>288</v>
      </c>
      <c r="B43" s="61" t="s">
        <v>120</v>
      </c>
      <c r="C43" s="182" t="s">
        <v>29</v>
      </c>
      <c r="D43" s="31"/>
      <c r="E43" s="192"/>
      <c r="F43" s="192"/>
    </row>
    <row r="44" spans="1:6" ht="15" customHeight="1">
      <c r="A44" s="31"/>
      <c r="B44" s="54" t="s">
        <v>235</v>
      </c>
      <c r="C44" s="31" t="s">
        <v>30</v>
      </c>
      <c r="D44" s="31"/>
      <c r="E44" s="206">
        <f>E15+E32</f>
        <v>19236592</v>
      </c>
      <c r="F44" s="206">
        <f>F15+F32</f>
        <v>19279905</v>
      </c>
    </row>
    <row r="45" spans="1:6" ht="14.25" customHeight="1">
      <c r="A45" s="31">
        <v>29</v>
      </c>
      <c r="B45" s="55" t="s">
        <v>121</v>
      </c>
      <c r="C45" s="31" t="s">
        <v>31</v>
      </c>
      <c r="D45" s="31"/>
      <c r="E45" s="192"/>
      <c r="F45" s="192"/>
    </row>
    <row r="46" spans="1:6" ht="15" customHeight="1">
      <c r="A46" s="31"/>
      <c r="B46" s="55" t="s">
        <v>236</v>
      </c>
      <c r="C46" s="31" t="s">
        <v>32</v>
      </c>
      <c r="D46" s="31"/>
      <c r="E46" s="191">
        <f>E44+E45</f>
        <v>19236592</v>
      </c>
      <c r="F46" s="191">
        <f>F44+F45</f>
        <v>19279905</v>
      </c>
    </row>
    <row r="47" spans="1:6" ht="15" customHeight="1">
      <c r="A47" s="31">
        <v>88</v>
      </c>
      <c r="B47" s="55" t="s">
        <v>122</v>
      </c>
      <c r="C47" s="31" t="s">
        <v>33</v>
      </c>
      <c r="D47" s="31">
        <v>9</v>
      </c>
      <c r="E47" s="192">
        <v>5171865</v>
      </c>
      <c r="F47" s="192">
        <v>7921951</v>
      </c>
    </row>
    <row r="48" spans="1:6" ht="17.25" customHeight="1">
      <c r="A48" s="31"/>
      <c r="B48" s="55"/>
      <c r="C48" s="31"/>
      <c r="D48" s="31"/>
      <c r="E48" s="192"/>
      <c r="F48" s="192"/>
    </row>
    <row r="49" spans="1:6" ht="17.25" customHeight="1">
      <c r="A49" s="31"/>
      <c r="B49" s="230" t="s">
        <v>123</v>
      </c>
      <c r="C49" s="31"/>
      <c r="D49" s="31"/>
      <c r="E49" s="192"/>
      <c r="F49" s="192"/>
    </row>
    <row r="50" spans="1:6" ht="17.25" customHeight="1">
      <c r="A50" s="31"/>
      <c r="B50" s="154" t="s">
        <v>237</v>
      </c>
      <c r="C50" s="31">
        <v>101</v>
      </c>
      <c r="D50" s="31"/>
      <c r="E50" s="191">
        <f>E51+E52+E53+E54+E55-E56+E57-E58-E59</f>
        <v>9263435</v>
      </c>
      <c r="F50" s="191">
        <f>F51+F52+F53+F54+F55-F56+F57-F58-F59</f>
        <v>6458725</v>
      </c>
    </row>
    <row r="51" spans="1:6" ht="16.5" customHeight="1">
      <c r="A51" s="32">
        <v>30</v>
      </c>
      <c r="B51" s="35" t="s">
        <v>124</v>
      </c>
      <c r="C51" s="182">
        <v>102</v>
      </c>
      <c r="D51" s="31">
        <v>10</v>
      </c>
      <c r="E51" s="192">
        <v>3533705</v>
      </c>
      <c r="F51" s="192">
        <v>2499135</v>
      </c>
    </row>
    <row r="52" spans="1:10" ht="16.5" customHeight="1">
      <c r="A52" s="31">
        <v>31</v>
      </c>
      <c r="B52" s="28" t="s">
        <v>125</v>
      </c>
      <c r="C52" s="31">
        <v>103</v>
      </c>
      <c r="D52" s="31"/>
      <c r="E52" s="192"/>
      <c r="F52" s="192"/>
      <c r="J52" s="181"/>
    </row>
    <row r="53" spans="1:6" ht="19.5" customHeight="1">
      <c r="A53" s="32">
        <v>32</v>
      </c>
      <c r="B53" s="35" t="s">
        <v>126</v>
      </c>
      <c r="C53" s="182">
        <v>104</v>
      </c>
      <c r="D53" s="31"/>
      <c r="E53" s="192">
        <v>1319901</v>
      </c>
      <c r="F53" s="192">
        <v>411789</v>
      </c>
    </row>
    <row r="54" spans="1:6" ht="19.5" customHeight="1">
      <c r="A54" s="31" t="s">
        <v>131</v>
      </c>
      <c r="B54" s="28" t="s">
        <v>127</v>
      </c>
      <c r="C54" s="31">
        <v>105</v>
      </c>
      <c r="D54" s="31"/>
      <c r="E54" s="192">
        <v>1843864</v>
      </c>
      <c r="F54" s="192">
        <v>1816825</v>
      </c>
    </row>
    <row r="55" spans="1:6" ht="17.25" customHeight="1">
      <c r="A55" s="32">
        <v>332</v>
      </c>
      <c r="B55" s="73" t="s">
        <v>215</v>
      </c>
      <c r="C55" s="182">
        <v>106</v>
      </c>
      <c r="D55" s="31"/>
      <c r="E55" s="192">
        <v>2857</v>
      </c>
      <c r="F55" s="192">
        <v>10895</v>
      </c>
    </row>
    <row r="56" spans="1:6" ht="15.75" customHeight="1">
      <c r="A56" s="32">
        <v>333</v>
      </c>
      <c r="B56" s="73" t="s">
        <v>216</v>
      </c>
      <c r="C56" s="182">
        <v>107</v>
      </c>
      <c r="D56" s="31"/>
      <c r="E56" s="192"/>
      <c r="F56" s="192"/>
    </row>
    <row r="57" spans="1:6" ht="19.5" customHeight="1">
      <c r="A57" s="32">
        <v>34</v>
      </c>
      <c r="B57" s="35" t="s">
        <v>128</v>
      </c>
      <c r="C57" s="182">
        <v>108</v>
      </c>
      <c r="D57" s="31"/>
      <c r="E57" s="192">
        <v>2640544</v>
      </c>
      <c r="F57" s="192">
        <v>2082295</v>
      </c>
    </row>
    <row r="58" spans="1:6" ht="19.5" customHeight="1">
      <c r="A58" s="32">
        <v>35</v>
      </c>
      <c r="B58" s="35" t="s">
        <v>129</v>
      </c>
      <c r="C58" s="182">
        <v>109</v>
      </c>
      <c r="D58" s="31">
        <v>11</v>
      </c>
      <c r="E58" s="192">
        <v>77436</v>
      </c>
      <c r="F58" s="192">
        <v>336957</v>
      </c>
    </row>
    <row r="59" spans="1:6" ht="19.5" customHeight="1">
      <c r="A59" s="31" t="s">
        <v>292</v>
      </c>
      <c r="B59" s="28" t="s">
        <v>130</v>
      </c>
      <c r="C59" s="31">
        <v>110</v>
      </c>
      <c r="D59" s="31"/>
      <c r="E59" s="192"/>
      <c r="F59" s="192">
        <v>25257</v>
      </c>
    </row>
    <row r="60" spans="1:6" ht="19.5" customHeight="1">
      <c r="A60" s="31"/>
      <c r="B60" s="55" t="s">
        <v>132</v>
      </c>
      <c r="C60" s="31">
        <v>111</v>
      </c>
      <c r="D60" s="31"/>
      <c r="E60" s="191">
        <f>E61+E62+E65</f>
        <v>9841083</v>
      </c>
      <c r="F60" s="191">
        <f>F61+F62+F65</f>
        <v>12668119</v>
      </c>
    </row>
    <row r="61" spans="1:6" ht="19.5" customHeight="1">
      <c r="A61" s="31">
        <v>40</v>
      </c>
      <c r="B61" s="28" t="s">
        <v>133</v>
      </c>
      <c r="C61" s="31">
        <v>112</v>
      </c>
      <c r="D61" s="31">
        <v>12</v>
      </c>
      <c r="E61" s="192">
        <v>44981</v>
      </c>
      <c r="F61" s="192">
        <v>46777</v>
      </c>
    </row>
    <row r="62" spans="1:6" ht="19.5" customHeight="1">
      <c r="A62" s="31">
        <v>41</v>
      </c>
      <c r="B62" s="183" t="s">
        <v>134</v>
      </c>
      <c r="C62" s="31">
        <v>113</v>
      </c>
      <c r="D62" s="31">
        <v>13</v>
      </c>
      <c r="E62" s="191">
        <f>E63+E64</f>
        <v>4322422</v>
      </c>
      <c r="F62" s="191">
        <f>F63+F64</f>
        <v>7745427</v>
      </c>
    </row>
    <row r="63" spans="1:6" ht="19.5" customHeight="1">
      <c r="A63" s="31" t="s">
        <v>291</v>
      </c>
      <c r="B63" s="28" t="s">
        <v>135</v>
      </c>
      <c r="C63" s="31">
        <v>114</v>
      </c>
      <c r="D63" s="31"/>
      <c r="E63" s="192">
        <v>4320939</v>
      </c>
      <c r="F63" s="192">
        <v>7738463</v>
      </c>
    </row>
    <row r="64" spans="1:6" ht="19.5" customHeight="1">
      <c r="A64" s="31" t="s">
        <v>137</v>
      </c>
      <c r="B64" s="28" t="s">
        <v>136</v>
      </c>
      <c r="C64" s="31">
        <v>115</v>
      </c>
      <c r="D64" s="31"/>
      <c r="E64" s="192">
        <v>1483</v>
      </c>
      <c r="F64" s="192">
        <v>6964</v>
      </c>
    </row>
    <row r="65" spans="1:6" ht="19.5" customHeight="1">
      <c r="A65" s="31"/>
      <c r="B65" s="65" t="s">
        <v>138</v>
      </c>
      <c r="C65" s="31">
        <v>116</v>
      </c>
      <c r="D65" s="31"/>
      <c r="E65" s="191">
        <f>E66+E68+E69+E70+E71+E72</f>
        <v>5473680</v>
      </c>
      <c r="F65" s="191">
        <f>F66+F68+F69+F70+F71+F72</f>
        <v>4875915</v>
      </c>
    </row>
    <row r="66" spans="1:6" ht="19.5" customHeight="1">
      <c r="A66" s="32" t="s">
        <v>34</v>
      </c>
      <c r="B66" s="35" t="s">
        <v>139</v>
      </c>
      <c r="C66" s="182">
        <v>117</v>
      </c>
      <c r="D66" s="31">
        <v>14</v>
      </c>
      <c r="E66" s="192">
        <v>4685882</v>
      </c>
      <c r="F66" s="192">
        <v>2900834</v>
      </c>
    </row>
    <row r="67" spans="1:6" ht="17.25" customHeight="1">
      <c r="A67" s="33">
        <v>427</v>
      </c>
      <c r="B67" s="28" t="s">
        <v>140</v>
      </c>
      <c r="C67" s="33"/>
      <c r="D67" s="33"/>
      <c r="E67" s="193"/>
      <c r="F67" s="193"/>
    </row>
    <row r="68" spans="1:6" ht="18" customHeight="1">
      <c r="A68" s="39"/>
      <c r="B68" s="28" t="s">
        <v>141</v>
      </c>
      <c r="C68" s="39">
        <v>118</v>
      </c>
      <c r="D68" s="39"/>
      <c r="E68" s="195"/>
      <c r="F68" s="195"/>
    </row>
    <row r="69" spans="1:6" ht="19.5" customHeight="1">
      <c r="A69" s="32" t="s">
        <v>293</v>
      </c>
      <c r="B69" s="35" t="s">
        <v>142</v>
      </c>
      <c r="C69" s="182">
        <v>119</v>
      </c>
      <c r="D69" s="31">
        <v>15</v>
      </c>
      <c r="E69" s="192">
        <v>680907</v>
      </c>
      <c r="F69" s="192">
        <v>1835431</v>
      </c>
    </row>
    <row r="70" spans="1:6" ht="21" customHeight="1">
      <c r="A70" s="66" t="s">
        <v>144</v>
      </c>
      <c r="B70" s="35" t="s">
        <v>143</v>
      </c>
      <c r="C70" s="184">
        <v>120</v>
      </c>
      <c r="D70" s="33"/>
      <c r="E70" s="228">
        <v>17945</v>
      </c>
      <c r="F70" s="228">
        <v>19360</v>
      </c>
    </row>
    <row r="71" spans="1:6" ht="22.5">
      <c r="A71" s="72" t="s">
        <v>294</v>
      </c>
      <c r="B71" s="35" t="s">
        <v>145</v>
      </c>
      <c r="C71" s="186">
        <v>121</v>
      </c>
      <c r="D71" s="187"/>
      <c r="E71" s="195">
        <v>86900</v>
      </c>
      <c r="F71" s="195">
        <v>120290</v>
      </c>
    </row>
    <row r="72" spans="1:6" ht="16.5" customHeight="1">
      <c r="A72" s="31">
        <v>481</v>
      </c>
      <c r="B72" s="28" t="s">
        <v>146</v>
      </c>
      <c r="C72" s="39">
        <v>122</v>
      </c>
      <c r="D72" s="39"/>
      <c r="E72" s="195">
        <v>2046</v>
      </c>
      <c r="F72" s="195"/>
    </row>
    <row r="73" spans="1:6" ht="19.5" customHeight="1">
      <c r="A73" s="32">
        <v>498</v>
      </c>
      <c r="B73" s="35" t="s">
        <v>120</v>
      </c>
      <c r="C73" s="182">
        <v>123</v>
      </c>
      <c r="D73" s="31"/>
      <c r="E73" s="192">
        <v>132074</v>
      </c>
      <c r="F73" s="192">
        <v>153061</v>
      </c>
    </row>
    <row r="74" spans="1:6" ht="19.5" customHeight="1">
      <c r="A74" s="31"/>
      <c r="B74" s="188" t="s">
        <v>147</v>
      </c>
      <c r="C74" s="31">
        <v>124</v>
      </c>
      <c r="D74" s="31"/>
      <c r="E74" s="191">
        <f>E50+E60+E73</f>
        <v>19236592</v>
      </c>
      <c r="F74" s="191">
        <f>F50+F60+F73</f>
        <v>19279905</v>
      </c>
    </row>
    <row r="75" spans="1:6" ht="19.5" customHeight="1">
      <c r="A75" s="31">
        <v>89</v>
      </c>
      <c r="B75" s="54" t="s">
        <v>148</v>
      </c>
      <c r="C75" s="31">
        <v>125</v>
      </c>
      <c r="D75" s="31"/>
      <c r="E75" s="192">
        <v>5171865</v>
      </c>
      <c r="F75" s="192">
        <v>7921951</v>
      </c>
    </row>
    <row r="76" spans="1:8" ht="15" customHeight="1">
      <c r="A76" s="180"/>
      <c r="B76" s="25"/>
      <c r="C76" s="180"/>
      <c r="D76" s="180"/>
      <c r="E76" s="189"/>
      <c r="F76" s="189"/>
      <c r="H76" s="190"/>
    </row>
    <row r="77" spans="1:6" ht="11.25">
      <c r="A77" s="25" t="s">
        <v>275</v>
      </c>
      <c r="B77" s="28" t="s">
        <v>261</v>
      </c>
      <c r="C77" s="25"/>
      <c r="D77" s="25"/>
      <c r="E77" s="41" t="s">
        <v>262</v>
      </c>
      <c r="F77" s="25" t="s">
        <v>1</v>
      </c>
    </row>
    <row r="78" spans="2:6" ht="11.25">
      <c r="B78" s="25"/>
      <c r="C78" s="25"/>
      <c r="D78" s="25"/>
      <c r="E78" s="25"/>
      <c r="F78" s="25"/>
    </row>
    <row r="79" spans="1:6" ht="11.25">
      <c r="A79" s="25" t="s">
        <v>288</v>
      </c>
      <c r="C79" s="25"/>
      <c r="D79" s="25"/>
      <c r="E79" s="25"/>
      <c r="F79" s="25"/>
    </row>
    <row r="84" ht="11.25">
      <c r="E84" s="30" t="s">
        <v>1</v>
      </c>
    </row>
    <row r="85" ht="11.25">
      <c r="E85" s="181"/>
    </row>
    <row r="86" ht="11.25">
      <c r="E86" s="30" t="s">
        <v>1</v>
      </c>
    </row>
    <row r="87" ht="11.25">
      <c r="E87" s="30" t="s">
        <v>1</v>
      </c>
    </row>
    <row r="88" ht="11.25">
      <c r="E88" s="30" t="s">
        <v>1</v>
      </c>
    </row>
  </sheetData>
  <mergeCells count="3">
    <mergeCell ref="A7:F7"/>
    <mergeCell ref="A8:F8"/>
    <mergeCell ref="E11:F11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H5" sqref="H5"/>
    </sheetView>
  </sheetViews>
  <sheetFormatPr defaultColWidth="9.140625" defaultRowHeight="13.5" customHeight="1"/>
  <cols>
    <col min="1" max="1" width="57.57421875" style="8" customWidth="1"/>
    <col min="2" max="2" width="7.00390625" style="8" customWidth="1"/>
    <col min="3" max="3" width="18.28125" style="8" customWidth="1"/>
    <col min="4" max="4" width="20.8515625" style="8" customWidth="1"/>
    <col min="5" max="16384" width="9.140625" style="8" customWidth="1"/>
  </cols>
  <sheetData>
    <row r="1" spans="1:5" ht="13.5" customHeight="1">
      <c r="A1" s="24" t="s">
        <v>42</v>
      </c>
      <c r="B1" s="121" t="s">
        <v>151</v>
      </c>
      <c r="C1" s="101"/>
      <c r="D1" s="101"/>
      <c r="E1" s="102"/>
    </row>
    <row r="2" spans="1:5" ht="12.75" customHeight="1">
      <c r="A2" s="25" t="s">
        <v>43</v>
      </c>
      <c r="B2" s="223" t="s">
        <v>282</v>
      </c>
      <c r="C2" s="223"/>
      <c r="D2" s="223"/>
      <c r="E2" s="223"/>
    </row>
    <row r="3" spans="1:4" ht="12" customHeight="1">
      <c r="A3" s="25" t="s">
        <v>44</v>
      </c>
      <c r="B3" s="100"/>
      <c r="C3" s="100"/>
      <c r="D3" s="100"/>
    </row>
    <row r="4" spans="1:4" ht="10.5" customHeight="1">
      <c r="A4" s="25" t="s">
        <v>149</v>
      </c>
      <c r="B4" s="100"/>
      <c r="C4" s="100"/>
      <c r="D4" s="100"/>
    </row>
    <row r="5" spans="1:4" ht="10.5" customHeight="1">
      <c r="A5" s="25" t="s">
        <v>150</v>
      </c>
      <c r="B5" s="100"/>
      <c r="C5" s="100"/>
      <c r="D5" s="100"/>
    </row>
    <row r="6" spans="1:4" ht="10.5" customHeight="1">
      <c r="A6" s="7"/>
      <c r="B6" s="7"/>
      <c r="C6" s="7"/>
      <c r="D6" s="225" t="s">
        <v>87</v>
      </c>
    </row>
    <row r="7" spans="1:4" ht="10.5" customHeight="1">
      <c r="A7" s="103" t="s">
        <v>49</v>
      </c>
      <c r="B7" s="104" t="s">
        <v>0</v>
      </c>
      <c r="C7" s="222" t="s">
        <v>51</v>
      </c>
      <c r="D7" s="222"/>
    </row>
    <row r="8" spans="1:4" ht="13.5" customHeight="1">
      <c r="A8" s="105"/>
      <c r="B8" s="106"/>
      <c r="C8" s="233" t="s">
        <v>54</v>
      </c>
      <c r="D8" s="233" t="s">
        <v>55</v>
      </c>
    </row>
    <row r="9" spans="1:4" ht="11.25" customHeight="1">
      <c r="A9" s="99">
        <v>1</v>
      </c>
      <c r="B9" s="98">
        <v>2</v>
      </c>
      <c r="C9" s="98">
        <v>3</v>
      </c>
      <c r="D9" s="98">
        <v>4</v>
      </c>
    </row>
    <row r="10" spans="1:4" ht="13.5" customHeight="1">
      <c r="A10" s="119" t="s">
        <v>152</v>
      </c>
      <c r="B10" s="118"/>
      <c r="C10" s="107"/>
      <c r="D10" s="107"/>
    </row>
    <row r="11" spans="1:4" ht="13.5" customHeight="1">
      <c r="A11" s="117" t="s">
        <v>256</v>
      </c>
      <c r="B11" s="110">
        <v>301</v>
      </c>
      <c r="C11" s="208">
        <f>C12+C13+C14</f>
        <v>3372043</v>
      </c>
      <c r="D11" s="208">
        <f>D12+D13+D14</f>
        <v>3317851</v>
      </c>
    </row>
    <row r="12" spans="1:4" ht="13.5" customHeight="1">
      <c r="A12" s="114" t="s">
        <v>153</v>
      </c>
      <c r="B12" s="113">
        <v>302</v>
      </c>
      <c r="C12" s="209">
        <v>3296648</v>
      </c>
      <c r="D12" s="209">
        <v>3291875</v>
      </c>
    </row>
    <row r="13" spans="1:4" ht="13.5" customHeight="1">
      <c r="A13" s="114" t="s">
        <v>154</v>
      </c>
      <c r="B13" s="113">
        <v>303</v>
      </c>
      <c r="C13" s="209">
        <v>285</v>
      </c>
      <c r="D13" s="209">
        <v>9292</v>
      </c>
    </row>
    <row r="14" spans="1:4" ht="13.5" customHeight="1">
      <c r="A14" s="115" t="s">
        <v>243</v>
      </c>
      <c r="B14" s="113">
        <v>304</v>
      </c>
      <c r="C14" s="209">
        <v>75110</v>
      </c>
      <c r="D14" s="209">
        <v>16684</v>
      </c>
    </row>
    <row r="15" spans="1:4" ht="13.5" customHeight="1">
      <c r="A15" s="115" t="s">
        <v>255</v>
      </c>
      <c r="B15" s="113">
        <v>305</v>
      </c>
      <c r="C15" s="210">
        <f>C16+C17+C18+C19+C20</f>
        <v>3270788</v>
      </c>
      <c r="D15" s="210">
        <f>D16+D17+D18+D19+D20</f>
        <v>2458791</v>
      </c>
    </row>
    <row r="16" spans="1:4" ht="13.5" customHeight="1">
      <c r="A16" s="114" t="s">
        <v>155</v>
      </c>
      <c r="B16" s="113">
        <v>306</v>
      </c>
      <c r="C16" s="209">
        <v>3032537</v>
      </c>
      <c r="D16" s="209">
        <v>2064863</v>
      </c>
    </row>
    <row r="17" spans="1:4" ht="13.5" customHeight="1">
      <c r="A17" s="114" t="s">
        <v>156</v>
      </c>
      <c r="B17" s="113">
        <v>307</v>
      </c>
      <c r="C17" s="209">
        <v>89010</v>
      </c>
      <c r="D17" s="209">
        <v>86643</v>
      </c>
    </row>
    <row r="18" spans="1:4" ht="13.5" customHeight="1">
      <c r="A18" s="114" t="s">
        <v>157</v>
      </c>
      <c r="B18" s="113">
        <v>308</v>
      </c>
      <c r="C18" s="209">
        <v>82706</v>
      </c>
      <c r="D18" s="209">
        <v>162099</v>
      </c>
    </row>
    <row r="19" spans="1:4" ht="13.5" customHeight="1">
      <c r="A19" s="114" t="s">
        <v>158</v>
      </c>
      <c r="B19" s="113">
        <v>309</v>
      </c>
      <c r="C19" s="209">
        <v>12678</v>
      </c>
      <c r="D19" s="209">
        <v>22793</v>
      </c>
    </row>
    <row r="20" spans="1:4" ht="13.5" customHeight="1">
      <c r="A20" s="114" t="s">
        <v>159</v>
      </c>
      <c r="B20" s="113">
        <v>310</v>
      </c>
      <c r="C20" s="209">
        <v>53857</v>
      </c>
      <c r="D20" s="209">
        <v>122393</v>
      </c>
    </row>
    <row r="21" spans="1:4" ht="13.5" customHeight="1">
      <c r="A21" s="116" t="s">
        <v>254</v>
      </c>
      <c r="B21" s="113">
        <v>311</v>
      </c>
      <c r="C21" s="210">
        <f>C11-C15</f>
        <v>101255</v>
      </c>
      <c r="D21" s="210">
        <f>D11-D15</f>
        <v>859060</v>
      </c>
    </row>
    <row r="22" spans="1:4" ht="13.5" customHeight="1">
      <c r="A22" s="115" t="s">
        <v>253</v>
      </c>
      <c r="B22" s="113">
        <v>312</v>
      </c>
      <c r="C22" s="210"/>
      <c r="D22" s="210"/>
    </row>
    <row r="23" spans="1:4" ht="13.5" customHeight="1">
      <c r="A23" s="116" t="s">
        <v>160</v>
      </c>
      <c r="B23" s="109" t="s">
        <v>1</v>
      </c>
      <c r="C23" s="211"/>
      <c r="D23" s="211"/>
    </row>
    <row r="24" spans="1:4" ht="13.5" customHeight="1">
      <c r="A24" s="117" t="s">
        <v>252</v>
      </c>
      <c r="B24" s="110">
        <v>313</v>
      </c>
      <c r="C24" s="208">
        <f>C25+C27+C28+C29+C30</f>
        <v>93160</v>
      </c>
      <c r="D24" s="208">
        <f>D25+D27+D28+D29+D30</f>
        <v>18129</v>
      </c>
    </row>
    <row r="25" spans="1:4" ht="13.5" customHeight="1">
      <c r="A25" s="117" t="s">
        <v>244</v>
      </c>
      <c r="B25" s="113">
        <v>314</v>
      </c>
      <c r="C25" s="209"/>
      <c r="D25" s="209">
        <v>18129</v>
      </c>
    </row>
    <row r="26" spans="1:4" ht="13.5" customHeight="1">
      <c r="A26" s="111" t="s">
        <v>161</v>
      </c>
      <c r="B26" s="109"/>
      <c r="C26" s="211"/>
      <c r="D26" s="211"/>
    </row>
    <row r="27" spans="1:4" ht="10.5" customHeight="1">
      <c r="A27" s="112" t="s">
        <v>162</v>
      </c>
      <c r="B27" s="110">
        <v>315</v>
      </c>
      <c r="C27" s="212">
        <v>7486</v>
      </c>
      <c r="D27" s="212"/>
    </row>
    <row r="28" spans="1:4" ht="13.5" customHeight="1">
      <c r="A28" s="114" t="s">
        <v>163</v>
      </c>
      <c r="B28" s="113">
        <v>316</v>
      </c>
      <c r="C28" s="209">
        <v>85674</v>
      </c>
      <c r="D28" s="209"/>
    </row>
    <row r="29" spans="1:4" ht="13.5" customHeight="1">
      <c r="A29" s="114" t="s">
        <v>164</v>
      </c>
      <c r="B29" s="113">
        <v>317</v>
      </c>
      <c r="C29" s="209"/>
      <c r="D29" s="209"/>
    </row>
    <row r="30" spans="1:4" ht="13.5" customHeight="1">
      <c r="A30" s="114" t="s">
        <v>165</v>
      </c>
      <c r="B30" s="113">
        <v>318</v>
      </c>
      <c r="C30" s="209"/>
      <c r="D30" s="209"/>
    </row>
    <row r="31" spans="1:4" ht="13.5" customHeight="1">
      <c r="A31" s="115" t="s">
        <v>251</v>
      </c>
      <c r="B31" s="113">
        <v>319</v>
      </c>
      <c r="C31" s="210">
        <f>C32+C34+C35</f>
        <v>7582</v>
      </c>
      <c r="D31" s="210">
        <f>D32+D34+D35</f>
        <v>85026</v>
      </c>
    </row>
    <row r="32" spans="1:4" ht="13.5" customHeight="1">
      <c r="A32" s="114" t="s">
        <v>166</v>
      </c>
      <c r="B32" s="113">
        <v>320</v>
      </c>
      <c r="C32" s="209"/>
      <c r="D32" s="209"/>
    </row>
    <row r="33" spans="1:4" ht="13.5" customHeight="1">
      <c r="A33" s="111" t="s">
        <v>167</v>
      </c>
      <c r="B33" s="109"/>
      <c r="C33" s="211"/>
      <c r="D33" s="211"/>
    </row>
    <row r="34" spans="1:4" ht="13.5" customHeight="1">
      <c r="A34" s="112" t="s">
        <v>168</v>
      </c>
      <c r="B34" s="110">
        <v>321</v>
      </c>
      <c r="C34" s="212">
        <v>7582</v>
      </c>
      <c r="D34" s="212">
        <v>29499</v>
      </c>
    </row>
    <row r="35" spans="1:4" ht="13.5" customHeight="1">
      <c r="A35" s="114" t="s">
        <v>169</v>
      </c>
      <c r="B35" s="113">
        <v>322</v>
      </c>
      <c r="C35" s="209"/>
      <c r="D35" s="209">
        <v>55527</v>
      </c>
    </row>
    <row r="36" spans="1:4" ht="13.5" customHeight="1">
      <c r="A36" s="115" t="s">
        <v>250</v>
      </c>
      <c r="B36" s="113">
        <v>323</v>
      </c>
      <c r="C36" s="210">
        <f>C24-C31</f>
        <v>85578</v>
      </c>
      <c r="D36" s="210"/>
    </row>
    <row r="37" spans="1:4" ht="13.5" customHeight="1">
      <c r="A37" s="115" t="s">
        <v>249</v>
      </c>
      <c r="B37" s="113">
        <v>324</v>
      </c>
      <c r="C37" s="210"/>
      <c r="D37" s="210">
        <f>D31-D24</f>
        <v>66897</v>
      </c>
    </row>
    <row r="38" spans="1:4" ht="13.5" customHeight="1">
      <c r="A38" s="116" t="s">
        <v>260</v>
      </c>
      <c r="B38" s="109"/>
      <c r="C38" s="211"/>
      <c r="D38" s="211"/>
    </row>
    <row r="39" spans="1:4" ht="13.5" customHeight="1">
      <c r="A39" s="117" t="s">
        <v>248</v>
      </c>
      <c r="B39" s="110">
        <v>325</v>
      </c>
      <c r="C39" s="208">
        <f>C40+C41+C42</f>
        <v>0</v>
      </c>
      <c r="D39" s="208">
        <f>D40+D41+D42</f>
        <v>7</v>
      </c>
    </row>
    <row r="40" spans="1:4" ht="13.5" customHeight="1">
      <c r="A40" s="114" t="s">
        <v>259</v>
      </c>
      <c r="B40" s="113">
        <v>326</v>
      </c>
      <c r="C40" s="209"/>
      <c r="D40" s="209">
        <v>7</v>
      </c>
    </row>
    <row r="41" spans="1:4" ht="13.5" customHeight="1">
      <c r="A41" s="114" t="s">
        <v>258</v>
      </c>
      <c r="B41" s="113">
        <v>327</v>
      </c>
      <c r="C41" s="209"/>
      <c r="D41" s="209"/>
    </row>
    <row r="42" spans="1:4" ht="13.5" customHeight="1">
      <c r="A42" s="114" t="s">
        <v>257</v>
      </c>
      <c r="B42" s="113">
        <v>328</v>
      </c>
      <c r="C42" s="209"/>
      <c r="D42" s="209"/>
    </row>
    <row r="43" spans="1:4" ht="13.5" customHeight="1">
      <c r="A43" s="115" t="s">
        <v>247</v>
      </c>
      <c r="B43" s="113">
        <v>329</v>
      </c>
      <c r="C43" s="210">
        <f>C44+C45+C46+C47</f>
        <v>220937</v>
      </c>
      <c r="D43" s="210">
        <f>D44+D45+D46+D47</f>
        <v>648888</v>
      </c>
    </row>
    <row r="44" spans="1:4" ht="13.5" customHeight="1">
      <c r="A44" s="114" t="s">
        <v>170</v>
      </c>
      <c r="B44" s="113">
        <v>330</v>
      </c>
      <c r="C44" s="209"/>
      <c r="D44" s="209"/>
    </row>
    <row r="45" spans="1:4" ht="13.5" customHeight="1">
      <c r="A45" s="114" t="s">
        <v>171</v>
      </c>
      <c r="B45" s="113">
        <v>331</v>
      </c>
      <c r="C45" s="209">
        <v>220937</v>
      </c>
      <c r="D45" s="209">
        <v>647288</v>
      </c>
    </row>
    <row r="46" spans="1:4" ht="13.5" customHeight="1">
      <c r="A46" s="114" t="s">
        <v>172</v>
      </c>
      <c r="B46" s="113">
        <v>332</v>
      </c>
      <c r="C46" s="209"/>
      <c r="D46" s="209">
        <v>1600</v>
      </c>
    </row>
    <row r="47" spans="1:4" ht="13.5" customHeight="1">
      <c r="A47" s="114" t="s">
        <v>173</v>
      </c>
      <c r="B47" s="113">
        <v>333</v>
      </c>
      <c r="C47" s="209"/>
      <c r="D47" s="209"/>
    </row>
    <row r="48" spans="1:4" ht="13.5" customHeight="1">
      <c r="A48" s="115" t="s">
        <v>246</v>
      </c>
      <c r="B48" s="113">
        <v>334</v>
      </c>
      <c r="C48" s="210"/>
      <c r="D48" s="210"/>
    </row>
    <row r="49" spans="1:4" ht="13.5" customHeight="1">
      <c r="A49" s="115" t="s">
        <v>245</v>
      </c>
      <c r="B49" s="113">
        <v>335</v>
      </c>
      <c r="C49" s="210">
        <f>C43-C39</f>
        <v>220937</v>
      </c>
      <c r="D49" s="210">
        <f>D43-D39</f>
        <v>648881</v>
      </c>
    </row>
    <row r="50" spans="1:4" ht="12" customHeight="1">
      <c r="A50" s="120" t="s">
        <v>174</v>
      </c>
      <c r="B50" s="113">
        <v>336</v>
      </c>
      <c r="C50" s="210">
        <f>C11+C24+C39</f>
        <v>3465203</v>
      </c>
      <c r="D50" s="210">
        <f>D11+D24+D39</f>
        <v>3335987</v>
      </c>
    </row>
    <row r="51" spans="1:4" ht="13.5" customHeight="1">
      <c r="A51" s="115" t="s">
        <v>175</v>
      </c>
      <c r="B51" s="113">
        <v>337</v>
      </c>
      <c r="C51" s="210">
        <f>C15+C31+C43</f>
        <v>3499307</v>
      </c>
      <c r="D51" s="210">
        <f>D15+D31+D43</f>
        <v>3192705</v>
      </c>
    </row>
    <row r="52" spans="1:4" ht="13.5" customHeight="1">
      <c r="A52" s="115" t="s">
        <v>176</v>
      </c>
      <c r="B52" s="113">
        <v>338</v>
      </c>
      <c r="C52" s="209"/>
      <c r="D52" s="209">
        <f>D50-D51</f>
        <v>143282</v>
      </c>
    </row>
    <row r="53" spans="1:4" ht="13.5" customHeight="1">
      <c r="A53" s="115" t="s">
        <v>177</v>
      </c>
      <c r="B53" s="113">
        <v>339</v>
      </c>
      <c r="C53" s="210">
        <f>C51-C50</f>
        <v>34104</v>
      </c>
      <c r="D53" s="209"/>
    </row>
    <row r="54" spans="1:4" ht="13.5" customHeight="1">
      <c r="A54" s="115" t="s">
        <v>178</v>
      </c>
      <c r="B54" s="113">
        <v>340</v>
      </c>
      <c r="C54" s="209">
        <v>87953</v>
      </c>
      <c r="D54" s="209">
        <v>493088</v>
      </c>
    </row>
    <row r="55" spans="1:4" ht="13.5" customHeight="1">
      <c r="A55" s="115" t="s">
        <v>179</v>
      </c>
      <c r="B55" s="113">
        <v>341</v>
      </c>
      <c r="C55" s="209">
        <v>6736</v>
      </c>
      <c r="D55" s="209">
        <v>22673</v>
      </c>
    </row>
    <row r="56" spans="1:4" ht="13.5" customHeight="1">
      <c r="A56" s="115" t="s">
        <v>180</v>
      </c>
      <c r="B56" s="113">
        <v>342</v>
      </c>
      <c r="C56" s="213">
        <v>388</v>
      </c>
      <c r="D56" s="213">
        <v>5325</v>
      </c>
    </row>
    <row r="57" spans="1:4" ht="13.5" customHeight="1">
      <c r="A57" s="115" t="s">
        <v>181</v>
      </c>
      <c r="B57" s="113">
        <v>343</v>
      </c>
      <c r="C57" s="214">
        <f>C52-C53+C54+C55-C56</f>
        <v>60197</v>
      </c>
      <c r="D57" s="214">
        <f>D52-D53+D54+D55-D56</f>
        <v>653718</v>
      </c>
    </row>
    <row r="58" spans="1:4" ht="13.5" customHeight="1">
      <c r="A58" s="24"/>
      <c r="B58" s="102"/>
      <c r="C58" s="108"/>
      <c r="D58" s="108"/>
    </row>
    <row r="59" spans="1:6" ht="12" customHeight="1">
      <c r="A59" s="74" t="s">
        <v>286</v>
      </c>
      <c r="B59" s="26"/>
      <c r="C59" s="74"/>
      <c r="D59" s="79" t="s">
        <v>85</v>
      </c>
      <c r="F59" s="97" t="s">
        <v>1</v>
      </c>
    </row>
    <row r="60" spans="1:6" ht="13.5" customHeight="1">
      <c r="A60" s="28"/>
      <c r="B60" s="25"/>
      <c r="C60" s="25"/>
      <c r="D60" s="41"/>
      <c r="E60" s="25"/>
      <c r="F60" s="97"/>
    </row>
    <row r="61" spans="1:6" ht="13.5" customHeight="1">
      <c r="A61" s="25"/>
      <c r="B61" s="30"/>
      <c r="C61" s="25"/>
      <c r="D61" s="25"/>
      <c r="E61" s="25"/>
      <c r="F61" s="97"/>
    </row>
    <row r="62" spans="1:4" ht="13.5" customHeight="1">
      <c r="A62" s="100"/>
      <c r="B62" s="100"/>
      <c r="C62" s="100"/>
      <c r="D62" s="100"/>
    </row>
  </sheetData>
  <mergeCells count="2">
    <mergeCell ref="C7:D7"/>
    <mergeCell ref="B2:E2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7.28125" style="9" customWidth="1"/>
    <col min="2" max="2" width="37.28125" style="10" customWidth="1"/>
    <col min="3" max="3" width="6.00390625" style="10" customWidth="1"/>
    <col min="4" max="4" width="9.7109375" style="10" customWidth="1"/>
    <col min="5" max="5" width="8.140625" style="10" customWidth="1"/>
    <col min="6" max="6" width="9.28125" style="10" customWidth="1"/>
    <col min="7" max="7" width="9.421875" style="10" customWidth="1"/>
    <col min="8" max="8" width="8.57421875" style="10" customWidth="1"/>
    <col min="9" max="9" width="9.57421875" style="10" customWidth="1"/>
    <col min="10" max="10" width="10.8515625" style="10" customWidth="1"/>
    <col min="11" max="12" width="9.7109375" style="10" customWidth="1"/>
    <col min="13" max="13" width="9.00390625" style="10" customWidth="1"/>
    <col min="14" max="14" width="11.28125" style="10" customWidth="1"/>
    <col min="15" max="15" width="9.7109375" style="10" customWidth="1"/>
    <col min="16" max="16" width="9.28125" style="10" customWidth="1"/>
    <col min="17" max="255" width="9.140625" style="10" customWidth="1"/>
  </cols>
  <sheetData>
    <row r="1" spans="2:4" ht="15" customHeight="1">
      <c r="B1" s="42" t="s">
        <v>42</v>
      </c>
      <c r="C1" s="11"/>
      <c r="D1" s="11"/>
    </row>
    <row r="2" spans="2:4" ht="15" customHeight="1">
      <c r="B2" s="43" t="s">
        <v>43</v>
      </c>
      <c r="C2" s="11"/>
      <c r="D2" s="11"/>
    </row>
    <row r="3" spans="2:13" ht="15" customHeight="1">
      <c r="B3" s="43" t="s">
        <v>44</v>
      </c>
      <c r="C3" s="11"/>
      <c r="D3" s="11"/>
      <c r="J3" s="47"/>
      <c r="K3" s="48"/>
      <c r="L3" s="48"/>
      <c r="M3" s="48"/>
    </row>
    <row r="4" spans="2:4" ht="15" customHeight="1">
      <c r="B4" s="43" t="s">
        <v>182</v>
      </c>
      <c r="C4" s="11"/>
      <c r="D4" s="11"/>
    </row>
    <row r="5" spans="2:13" ht="15" customHeight="1">
      <c r="B5" s="43" t="s">
        <v>150</v>
      </c>
      <c r="C5" s="11"/>
      <c r="D5" s="11"/>
      <c r="J5" s="49"/>
      <c r="K5" s="50"/>
      <c r="L5" s="50"/>
      <c r="M5" s="50"/>
    </row>
    <row r="7" spans="2:16" ht="15">
      <c r="B7" s="224" t="s">
        <v>183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12"/>
      <c r="P7" s="12"/>
    </row>
    <row r="8" spans="2:16" ht="12.75">
      <c r="B8" s="224" t="s">
        <v>282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13"/>
      <c r="P8" s="13"/>
    </row>
    <row r="9" spans="2:14" ht="12.75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 t="s">
        <v>87</v>
      </c>
      <c r="N9" s="44"/>
    </row>
    <row r="10" ht="12.75">
      <c r="H10" s="14"/>
    </row>
    <row r="11" spans="1:16" ht="38.25">
      <c r="A11" s="132" t="s">
        <v>222</v>
      </c>
      <c r="B11" s="179" t="s">
        <v>265</v>
      </c>
      <c r="C11" s="174" t="s">
        <v>0</v>
      </c>
      <c r="D11" s="171" t="s">
        <v>221</v>
      </c>
      <c r="E11" s="139" t="s">
        <v>192</v>
      </c>
      <c r="F11" s="138" t="s">
        <v>194</v>
      </c>
      <c r="G11" s="139" t="s">
        <v>197</v>
      </c>
      <c r="H11" s="140" t="s">
        <v>199</v>
      </c>
      <c r="I11" s="139" t="s">
        <v>200</v>
      </c>
      <c r="J11" s="138" t="s">
        <v>217</v>
      </c>
      <c r="K11" s="138" t="s">
        <v>217</v>
      </c>
      <c r="L11" s="139" t="s">
        <v>202</v>
      </c>
      <c r="M11" s="139" t="s">
        <v>205</v>
      </c>
      <c r="N11" s="139" t="s">
        <v>208</v>
      </c>
      <c r="O11" s="138" t="s">
        <v>211</v>
      </c>
      <c r="P11" s="141" t="s">
        <v>212</v>
      </c>
    </row>
    <row r="12" spans="1:16" ht="12.75">
      <c r="A12" s="126" t="s">
        <v>52</v>
      </c>
      <c r="B12" s="127"/>
      <c r="C12" s="175"/>
      <c r="D12" s="172" t="s">
        <v>189</v>
      </c>
      <c r="E12" s="140" t="s">
        <v>193</v>
      </c>
      <c r="F12" s="142" t="s">
        <v>195</v>
      </c>
      <c r="G12" s="140" t="s">
        <v>198</v>
      </c>
      <c r="H12" s="140" t="s">
        <v>35</v>
      </c>
      <c r="I12" s="140" t="s">
        <v>201</v>
      </c>
      <c r="J12" s="142" t="s">
        <v>218</v>
      </c>
      <c r="K12" s="142" t="s">
        <v>220</v>
      </c>
      <c r="L12" s="140" t="s">
        <v>203</v>
      </c>
      <c r="M12" s="140" t="s">
        <v>193</v>
      </c>
      <c r="N12" s="140" t="s">
        <v>209</v>
      </c>
      <c r="O12" s="142" t="s">
        <v>276</v>
      </c>
      <c r="P12" s="143" t="s">
        <v>213</v>
      </c>
    </row>
    <row r="13" spans="1:16" ht="22.5">
      <c r="A13" s="128"/>
      <c r="B13" s="129"/>
      <c r="C13" s="175"/>
      <c r="D13" s="172" t="s">
        <v>190</v>
      </c>
      <c r="E13" s="140" t="s">
        <v>36</v>
      </c>
      <c r="F13" s="142" t="s">
        <v>193</v>
      </c>
      <c r="G13" s="140" t="s">
        <v>37</v>
      </c>
      <c r="H13" s="144" t="s">
        <v>38</v>
      </c>
      <c r="I13" s="145" t="s">
        <v>239</v>
      </c>
      <c r="J13" s="145" t="s">
        <v>219</v>
      </c>
      <c r="K13" s="145" t="s">
        <v>219</v>
      </c>
      <c r="L13" s="140" t="s">
        <v>204</v>
      </c>
      <c r="M13" s="140" t="s">
        <v>206</v>
      </c>
      <c r="N13" s="140" t="s">
        <v>210</v>
      </c>
      <c r="O13" s="142" t="s">
        <v>39</v>
      </c>
      <c r="P13" s="143" t="s">
        <v>193</v>
      </c>
    </row>
    <row r="14" spans="1:16" ht="22.5">
      <c r="A14" s="130"/>
      <c r="B14" s="131"/>
      <c r="C14" s="176"/>
      <c r="D14" s="173" t="s">
        <v>191</v>
      </c>
      <c r="E14" s="146"/>
      <c r="F14" s="146" t="s">
        <v>196</v>
      </c>
      <c r="G14" s="146"/>
      <c r="H14" s="146"/>
      <c r="I14" s="146"/>
      <c r="J14" s="146" t="s">
        <v>238</v>
      </c>
      <c r="K14" s="146" t="s">
        <v>238</v>
      </c>
      <c r="L14" s="146"/>
      <c r="M14" s="147" t="s">
        <v>207</v>
      </c>
      <c r="N14" s="147" t="s">
        <v>40</v>
      </c>
      <c r="O14" s="148" t="s">
        <v>41</v>
      </c>
      <c r="P14" s="149" t="s">
        <v>214</v>
      </c>
    </row>
    <row r="15" spans="1:16" ht="12.75">
      <c r="A15" s="16"/>
      <c r="B15" s="16">
        <v>1</v>
      </c>
      <c r="C15" s="16"/>
      <c r="D15" s="17">
        <v>2</v>
      </c>
      <c r="E15" s="17">
        <v>3</v>
      </c>
      <c r="F15" s="17">
        <v>4</v>
      </c>
      <c r="G15" s="17">
        <v>5</v>
      </c>
      <c r="H15" s="17">
        <v>6</v>
      </c>
      <c r="I15" s="17">
        <v>7</v>
      </c>
      <c r="J15" s="17">
        <v>8</v>
      </c>
      <c r="K15" s="17">
        <v>9</v>
      </c>
      <c r="L15" s="17">
        <v>10</v>
      </c>
      <c r="M15" s="17">
        <v>11</v>
      </c>
      <c r="N15" s="17">
        <v>12</v>
      </c>
      <c r="O15" s="17">
        <v>13</v>
      </c>
      <c r="P15" s="17">
        <v>14</v>
      </c>
    </row>
    <row r="16" spans="1:16" ht="15" customHeight="1">
      <c r="A16" s="17">
        <v>1</v>
      </c>
      <c r="B16" s="29" t="s">
        <v>274</v>
      </c>
      <c r="C16" s="17">
        <v>401</v>
      </c>
      <c r="D16" s="59">
        <v>2499145</v>
      </c>
      <c r="E16" s="59"/>
      <c r="F16" s="59"/>
      <c r="G16" s="59"/>
      <c r="H16" s="59">
        <v>411782</v>
      </c>
      <c r="I16" s="59">
        <v>1905844</v>
      </c>
      <c r="J16" s="59">
        <v>10895</v>
      </c>
      <c r="K16" s="59"/>
      <c r="L16" s="59">
        <v>2082295</v>
      </c>
      <c r="M16" s="59"/>
      <c r="N16" s="59">
        <v>25265</v>
      </c>
      <c r="O16" s="155">
        <v>6884686</v>
      </c>
      <c r="P16" s="18"/>
    </row>
    <row r="17" spans="1:16" ht="15" customHeight="1">
      <c r="A17" s="15">
        <v>2</v>
      </c>
      <c r="B17" s="45" t="s">
        <v>270</v>
      </c>
      <c r="C17" s="15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56"/>
      <c r="O17" s="160">
        <v>0</v>
      </c>
      <c r="P17" s="157"/>
    </row>
    <row r="18" spans="1:16" ht="15" customHeight="1">
      <c r="A18" s="16"/>
      <c r="B18" s="46" t="s">
        <v>271</v>
      </c>
      <c r="C18" s="16">
        <v>402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58"/>
      <c r="O18" s="162">
        <v>0</v>
      </c>
      <c r="P18" s="159"/>
    </row>
    <row r="19" spans="1:16" ht="15" customHeight="1">
      <c r="A19" s="133">
        <v>3</v>
      </c>
      <c r="B19" s="45" t="s">
        <v>266</v>
      </c>
      <c r="C19" s="124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56"/>
      <c r="O19" s="160">
        <v>0</v>
      </c>
      <c r="P19" s="157"/>
    </row>
    <row r="20" spans="1:16" ht="19.5" customHeight="1">
      <c r="A20" s="134"/>
      <c r="B20" s="46" t="s">
        <v>188</v>
      </c>
      <c r="C20" s="125">
        <v>403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58"/>
      <c r="O20" s="161">
        <v>0</v>
      </c>
      <c r="P20" s="159"/>
    </row>
    <row r="21" spans="1:16" ht="15" customHeight="1">
      <c r="A21" s="133">
        <v>4</v>
      </c>
      <c r="B21" s="135" t="s">
        <v>272</v>
      </c>
      <c r="C21" s="124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56"/>
      <c r="O21" s="160">
        <v>0</v>
      </c>
      <c r="P21" s="157"/>
    </row>
    <row r="22" spans="1:16" ht="15" customHeight="1">
      <c r="A22" s="134"/>
      <c r="B22" s="64" t="s">
        <v>184</v>
      </c>
      <c r="C22" s="125">
        <v>404</v>
      </c>
      <c r="D22" s="58">
        <v>2499145</v>
      </c>
      <c r="E22" s="58">
        <v>0</v>
      </c>
      <c r="F22" s="58">
        <v>0</v>
      </c>
      <c r="G22" s="58">
        <v>0</v>
      </c>
      <c r="H22" s="58">
        <v>411782</v>
      </c>
      <c r="I22" s="58">
        <v>1905844</v>
      </c>
      <c r="J22" s="58">
        <v>10895</v>
      </c>
      <c r="K22" s="58">
        <v>0</v>
      </c>
      <c r="L22" s="58">
        <v>2082295</v>
      </c>
      <c r="M22" s="58"/>
      <c r="N22" s="151">
        <v>25265</v>
      </c>
      <c r="O22" s="165">
        <v>6884686</v>
      </c>
      <c r="P22" s="163">
        <v>0</v>
      </c>
    </row>
    <row r="23" spans="1:16" ht="15" customHeight="1">
      <c r="A23" s="136">
        <v>5</v>
      </c>
      <c r="B23" s="73" t="s">
        <v>185</v>
      </c>
      <c r="C23" s="137">
        <v>405</v>
      </c>
      <c r="D23" s="21">
        <v>1034570</v>
      </c>
      <c r="E23" s="21"/>
      <c r="F23" s="21"/>
      <c r="G23" s="21">
        <v>887764</v>
      </c>
      <c r="H23" s="21">
        <v>20355</v>
      </c>
      <c r="I23" s="21"/>
      <c r="J23" s="21"/>
      <c r="K23" s="21"/>
      <c r="L23" s="21">
        <v>578604</v>
      </c>
      <c r="M23" s="21"/>
      <c r="N23" s="21"/>
      <c r="O23" s="164">
        <v>2521293</v>
      </c>
      <c r="P23" s="59"/>
    </row>
    <row r="24" spans="1:16" ht="15" customHeight="1">
      <c r="A24" s="136">
        <v>6</v>
      </c>
      <c r="B24" s="73" t="s">
        <v>186</v>
      </c>
      <c r="C24" s="137">
        <v>406</v>
      </c>
      <c r="D24" s="21"/>
      <c r="E24" s="21"/>
      <c r="F24" s="21"/>
      <c r="G24" s="21"/>
      <c r="H24" s="21"/>
      <c r="I24" s="21">
        <v>61980</v>
      </c>
      <c r="J24" s="21">
        <v>8038</v>
      </c>
      <c r="K24" s="21"/>
      <c r="L24" s="21">
        <v>20355</v>
      </c>
      <c r="M24" s="21"/>
      <c r="N24" s="21">
        <v>25265</v>
      </c>
      <c r="O24" s="57">
        <v>65108</v>
      </c>
      <c r="P24" s="59"/>
    </row>
    <row r="25" spans="1:16" ht="23.25" customHeight="1">
      <c r="A25" s="17">
        <v>7</v>
      </c>
      <c r="B25" s="150" t="s">
        <v>285</v>
      </c>
      <c r="C25" s="17">
        <v>407</v>
      </c>
      <c r="D25" s="59">
        <v>3533715</v>
      </c>
      <c r="E25" s="59">
        <v>0</v>
      </c>
      <c r="F25" s="59">
        <v>0</v>
      </c>
      <c r="G25" s="59">
        <v>887764</v>
      </c>
      <c r="H25" s="59">
        <v>432137</v>
      </c>
      <c r="I25" s="59">
        <v>1843864</v>
      </c>
      <c r="J25" s="59">
        <v>2857</v>
      </c>
      <c r="K25" s="59">
        <v>0</v>
      </c>
      <c r="L25" s="59">
        <v>2640544</v>
      </c>
      <c r="M25" s="59"/>
      <c r="N25" s="59">
        <v>0</v>
      </c>
      <c r="O25" s="155">
        <v>9340871</v>
      </c>
      <c r="P25" s="59">
        <v>0</v>
      </c>
    </row>
    <row r="26" spans="1:18" ht="15" customHeight="1">
      <c r="A26" s="133">
        <v>8</v>
      </c>
      <c r="B26" s="45" t="s">
        <v>269</v>
      </c>
      <c r="C26" s="124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66"/>
      <c r="O26" s="168">
        <v>0</v>
      </c>
      <c r="P26" s="167"/>
      <c r="R26" s="23"/>
    </row>
    <row r="27" spans="1:16" ht="15" customHeight="1">
      <c r="A27" s="134"/>
      <c r="B27" s="46" t="s">
        <v>268</v>
      </c>
      <c r="C27" s="125">
        <v>408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58"/>
      <c r="O27" s="169">
        <v>0</v>
      </c>
      <c r="P27" s="163"/>
    </row>
    <row r="28" spans="1:16" ht="15" customHeight="1">
      <c r="A28" s="133">
        <v>9</v>
      </c>
      <c r="B28" s="45" t="s">
        <v>267</v>
      </c>
      <c r="C28" s="124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56"/>
      <c r="O28" s="170">
        <v>0</v>
      </c>
      <c r="P28" s="167"/>
    </row>
    <row r="29" spans="1:16" ht="15" customHeight="1">
      <c r="A29" s="134"/>
      <c r="B29" s="46" t="s">
        <v>284</v>
      </c>
      <c r="C29" s="125">
        <v>409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58"/>
      <c r="O29" s="169">
        <v>0</v>
      </c>
      <c r="P29" s="163"/>
    </row>
    <row r="30" spans="1:16" ht="15" customHeight="1">
      <c r="A30" s="15">
        <v>10</v>
      </c>
      <c r="B30" s="29" t="s">
        <v>272</v>
      </c>
      <c r="C30" s="1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56"/>
      <c r="O30" s="160">
        <v>0</v>
      </c>
      <c r="P30" s="167"/>
    </row>
    <row r="31" spans="1:16" ht="15" customHeight="1">
      <c r="A31" s="16"/>
      <c r="B31" s="29" t="s">
        <v>187</v>
      </c>
      <c r="C31" s="16">
        <v>410</v>
      </c>
      <c r="D31" s="58">
        <v>3533715</v>
      </c>
      <c r="E31" s="58">
        <v>0</v>
      </c>
      <c r="F31" s="58">
        <v>0</v>
      </c>
      <c r="G31" s="58">
        <v>887764</v>
      </c>
      <c r="H31" s="58">
        <v>432137</v>
      </c>
      <c r="I31" s="58">
        <v>1843864</v>
      </c>
      <c r="J31" s="58">
        <v>2857</v>
      </c>
      <c r="K31" s="58">
        <v>0</v>
      </c>
      <c r="L31" s="58">
        <v>2640544</v>
      </c>
      <c r="M31" s="58"/>
      <c r="N31" s="151">
        <v>0</v>
      </c>
      <c r="O31" s="165">
        <v>9340871</v>
      </c>
      <c r="P31" s="163">
        <v>0</v>
      </c>
    </row>
    <row r="32" spans="1:16" ht="15" customHeight="1">
      <c r="A32" s="17">
        <v>11</v>
      </c>
      <c r="B32" s="153" t="s">
        <v>242</v>
      </c>
      <c r="C32" s="17">
        <v>411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64"/>
      <c r="P32" s="59"/>
    </row>
    <row r="33" spans="1:16" ht="15" customHeight="1">
      <c r="A33" s="17">
        <v>12</v>
      </c>
      <c r="B33" s="153" t="s">
        <v>241</v>
      </c>
      <c r="C33" s="17">
        <v>412</v>
      </c>
      <c r="D33" s="21"/>
      <c r="E33" s="21"/>
      <c r="F33" s="21"/>
      <c r="G33" s="21"/>
      <c r="H33" s="21"/>
      <c r="I33" s="21"/>
      <c r="J33" s="21"/>
      <c r="K33" s="21"/>
      <c r="L33" s="21"/>
      <c r="M33" s="21">
        <v>77436</v>
      </c>
      <c r="N33" s="21"/>
      <c r="O33" s="57">
        <v>77436</v>
      </c>
      <c r="P33" s="59"/>
    </row>
    <row r="34" spans="1:16" ht="15" customHeight="1">
      <c r="A34" s="15">
        <v>13</v>
      </c>
      <c r="B34" s="177" t="s">
        <v>273</v>
      </c>
      <c r="C34" s="15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>
        <v>0</v>
      </c>
      <c r="P34" s="155"/>
    </row>
    <row r="35" spans="1:16" ht="15" customHeight="1">
      <c r="A35" s="16"/>
      <c r="B35" s="178" t="s">
        <v>240</v>
      </c>
      <c r="C35" s="16">
        <v>413</v>
      </c>
      <c r="D35" s="58">
        <v>3533715</v>
      </c>
      <c r="E35" s="58">
        <v>0</v>
      </c>
      <c r="F35" s="58">
        <v>0</v>
      </c>
      <c r="G35" s="58">
        <v>887764</v>
      </c>
      <c r="H35" s="58">
        <v>432137</v>
      </c>
      <c r="I35" s="58">
        <v>1843864</v>
      </c>
      <c r="J35" s="58">
        <v>2857</v>
      </c>
      <c r="K35" s="58">
        <v>0</v>
      </c>
      <c r="L35" s="58">
        <v>2640544</v>
      </c>
      <c r="M35" s="58">
        <v>-77436</v>
      </c>
      <c r="N35" s="58">
        <v>0</v>
      </c>
      <c r="O35" s="59">
        <v>9263435</v>
      </c>
      <c r="P35" s="58">
        <v>0</v>
      </c>
    </row>
    <row r="38" spans="1:10" s="1" customFormat="1" ht="15" customHeight="1">
      <c r="A38" s="74" t="s">
        <v>283</v>
      </c>
      <c r="B38" s="26"/>
      <c r="C38" s="74" t="s">
        <v>263</v>
      </c>
      <c r="D38" s="74"/>
      <c r="E38" s="79"/>
      <c r="F38" s="122" t="s">
        <v>264</v>
      </c>
      <c r="G38" s="26"/>
      <c r="H38" s="123"/>
      <c r="I38" s="27"/>
      <c r="J38" s="78" t="s">
        <v>262</v>
      </c>
    </row>
  </sheetData>
  <mergeCells count="2">
    <mergeCell ref="B7:N7"/>
    <mergeCell ref="B8:N8"/>
  </mergeCells>
  <printOptions/>
  <pageMargins left="0" right="0" top="0.39375" bottom="0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Zeljko</cp:lastModifiedBy>
  <cp:lastPrinted>2010-05-20T22:04:43Z</cp:lastPrinted>
  <dcterms:modified xsi:type="dcterms:W3CDTF">2010-05-20T22:05:13Z</dcterms:modified>
  <cp:category/>
  <cp:version/>
  <cp:contentType/>
  <cp:contentStatus/>
</cp:coreProperties>
</file>