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<sst xmlns="http://schemas.openxmlformats.org/spreadsheetml/2006/main" count="186" uniqueCount="173">
  <si>
    <t>5.-</t>
  </si>
  <si>
    <t>ESVUFR</t>
  </si>
  <si>
    <t>O7O23O14</t>
  </si>
  <si>
    <t>East capital asset managment</t>
  </si>
  <si>
    <t>Privredna banka Zagreb d.d.</t>
  </si>
  <si>
    <t>Gustavus Capital Asset mngt.</t>
  </si>
  <si>
    <t>RSHOLDE58279</t>
  </si>
  <si>
    <t>Energoprojekt Visokogradnja a.d.</t>
  </si>
  <si>
    <t>Energoprojekt Niskogradnja a.d.</t>
  </si>
  <si>
    <t>Energoprojekt Oprema a.d.</t>
  </si>
  <si>
    <t>Energoprojekt Hidroinženjering a.d.</t>
  </si>
  <si>
    <t>Energoprojekt Entel a.d.</t>
  </si>
  <si>
    <t>-</t>
  </si>
  <si>
    <t xml:space="preserve"> -</t>
  </si>
  <si>
    <t>Elektrodistribucija</t>
  </si>
  <si>
    <t>Hypo kastodi 4</t>
  </si>
  <si>
    <t>Raiffeisen zentralbank</t>
  </si>
  <si>
    <t>Blue Center d.o.o.</t>
  </si>
  <si>
    <t>Energoprojekt Visokogradnja</t>
  </si>
  <si>
    <t>www.energoprojekt.rs   ep@energoprojekt.rs</t>
  </si>
  <si>
    <t>Unicredit Bank Austria AG</t>
  </si>
  <si>
    <t>GP Napred a.d. Beograd</t>
  </si>
  <si>
    <t>Erste bank custody 00001</t>
  </si>
  <si>
    <t>23.09.2009 - 1.125 RSD</t>
  </si>
  <si>
    <t>11.03.2009 - 296 RSD</t>
  </si>
  <si>
    <t>7.205.003.410 RSD</t>
  </si>
  <si>
    <t>50,61 RSD</t>
  </si>
  <si>
    <t xml:space="preserve">  430        (0,005%) </t>
  </si>
  <si>
    <t>1394        (0,01%)</t>
  </si>
  <si>
    <t>2104        (0,02%)</t>
  </si>
  <si>
    <t>6281        (0,07%)</t>
  </si>
  <si>
    <t>6932        (0,07%)</t>
  </si>
  <si>
    <t>757       (0,01%)</t>
  </si>
  <si>
    <t>701       (0,01%)</t>
  </si>
  <si>
    <t>1292        (0,01%)</t>
  </si>
  <si>
    <t>1772        (0,02%)</t>
  </si>
  <si>
    <t>2168        (0,02%)</t>
  </si>
  <si>
    <t>700       (0,01%)</t>
  </si>
  <si>
    <t>5045       (0,05%)</t>
  </si>
  <si>
    <t>967         (0,01)</t>
  </si>
  <si>
    <t>Moore Stephens Revizija i Računovodstvo Beograd, Studentski Trg 4/5I</t>
  </si>
  <si>
    <t xml:space="preserve">               ENERGOPROJEKT HOLDING  A.D </t>
  </si>
  <si>
    <t>Assets</t>
  </si>
  <si>
    <t>Liabilities</t>
  </si>
  <si>
    <t>Net profit</t>
  </si>
  <si>
    <t xml:space="preserve">The increased net profit is the result of the company's overall business operations. </t>
  </si>
  <si>
    <t xml:space="preserve">          -  Main suppliers:</t>
  </si>
  <si>
    <t>% of total commitment to suppliers</t>
  </si>
  <si>
    <t>% of total income</t>
  </si>
  <si>
    <t xml:space="preserve">          -  Main buyers:</t>
  </si>
  <si>
    <t xml:space="preserve">3. - Return on sales to external buyers: </t>
  </si>
  <si>
    <t>in 000 RSD</t>
  </si>
  <si>
    <t>EPS</t>
  </si>
  <si>
    <t>Market capitalisation as at 31/12/2009</t>
  </si>
  <si>
    <t>Highest share price in 2009</t>
  </si>
  <si>
    <t>Lowest share price in 2009</t>
  </si>
  <si>
    <t>Performance indicators</t>
  </si>
  <si>
    <t>Total</t>
  </si>
  <si>
    <t>Labour productivity I                                           (generated income/total workers)</t>
  </si>
  <si>
    <t>Labour productivity II                                          (generated profit/total workers)</t>
  </si>
  <si>
    <t>Cost effectiveness                                   (operating income/operating expenses)</t>
  </si>
  <si>
    <t>Operating profitability                                      (reported profit/sales)</t>
  </si>
  <si>
    <t>Liquidity                                               (current assets/current liabilities)</t>
  </si>
  <si>
    <t>Return on capital                                      (gross profit/total capital)</t>
  </si>
  <si>
    <t>Net return on equity                               (net profit/shareholder's equity)</t>
  </si>
  <si>
    <t>Net operating profit                        (operating income/net sales revenue)</t>
  </si>
  <si>
    <t>Debt-to-equity ratio                                           (total liabilities/total capital)</t>
  </si>
  <si>
    <t xml:space="preserve">Level I liquidity                                                (cash and cash equivalents /current liabilities) </t>
  </si>
  <si>
    <t>Level II liquidity                                              (liquid assets/current liabilities)</t>
  </si>
  <si>
    <t>Net working capital                                          (working capital-current liabilities)</t>
  </si>
  <si>
    <t>Dividends paid (last three years)</t>
  </si>
  <si>
    <t>ANNUAL BUSINESS REPORT 2009</t>
  </si>
  <si>
    <t>I - General</t>
  </si>
  <si>
    <t>1. Business name</t>
  </si>
  <si>
    <r>
      <t>ENERGOPROJEKT HOLDING a.d.</t>
    </r>
    <r>
      <rPr>
        <sz val="10"/>
        <rFont val="Tahoma"/>
        <family val="2"/>
      </rPr>
      <t xml:space="preserve">                          Open Joint Stock Holding Company </t>
    </r>
  </si>
  <si>
    <t>Belgrade, Bulevar Mihaila Pupina 12</t>
  </si>
  <si>
    <t xml:space="preserve">    Registered address</t>
  </si>
  <si>
    <t xml:space="preserve">    Registation number</t>
  </si>
  <si>
    <t xml:space="preserve">    Tax identification number</t>
  </si>
  <si>
    <t xml:space="preserve">2. Web site and e-mail </t>
  </si>
  <si>
    <t>3. Number and date of certificate of registration in the business registry</t>
  </si>
  <si>
    <t xml:space="preserve">4. Core business (code and description) </t>
  </si>
  <si>
    <t>5. Total staff (average for 2009)</t>
  </si>
  <si>
    <t xml:space="preserve">6. Total shareholders (on 31/12/2009) </t>
  </si>
  <si>
    <t xml:space="preserve"> 74150-Holding business</t>
  </si>
  <si>
    <t xml:space="preserve">BD.8020/2005 of 20/05/2005 </t>
  </si>
  <si>
    <t>7.Top ten shareholders</t>
  </si>
  <si>
    <t>Name and surname</t>
  </si>
  <si>
    <t>Shares held
on 31/12/2009</t>
  </si>
  <si>
    <t>3.814.302 thousand RSD</t>
  </si>
  <si>
    <t>8. Total equity</t>
  </si>
  <si>
    <t>On 31/12/2009</t>
  </si>
  <si>
    <t>Outstanding shares (ordinary)</t>
  </si>
  <si>
    <t xml:space="preserve">    ISIN </t>
  </si>
  <si>
    <t xml:space="preserve">    CIF </t>
  </si>
  <si>
    <t>Bulevar M. Pupina 12 , Belgrade</t>
  </si>
  <si>
    <t>Name</t>
  </si>
  <si>
    <t>Registered/business address</t>
  </si>
  <si>
    <t xml:space="preserve">11.Name seat and business address of audit company that audited the last financial report </t>
  </si>
  <si>
    <t xml:space="preserve">12.Name of organized market where the shares are traded </t>
  </si>
  <si>
    <t>Belgrade Stock Exchange (Beogradska berza) Novi Beograd,                                                                 Omladinskih brigada 1</t>
  </si>
  <si>
    <t>9. Shares</t>
  </si>
  <si>
    <t>10.Subsidiaries (top five companies included in consolidation)</t>
  </si>
  <si>
    <t>II. Management</t>
  </si>
  <si>
    <t>Name surname and address</t>
  </si>
  <si>
    <t>6. Treasury shres</t>
  </si>
  <si>
    <t>7. Investments</t>
  </si>
  <si>
    <t>8. Provisions</t>
  </si>
  <si>
    <t>9. Significant business events between the balance sheet date and the reporting date</t>
  </si>
  <si>
    <t xml:space="preserve">In 2009 investments were made into equipment and intangible investments into software and licenses.    </t>
  </si>
  <si>
    <t>Managing Director</t>
  </si>
  <si>
    <t>Vladan Pirivatrić, BSc(Eng)</t>
  </si>
  <si>
    <t>Total income</t>
  </si>
  <si>
    <t>Total expenditure</t>
  </si>
  <si>
    <t>Gross profit</t>
  </si>
  <si>
    <t>Holding business</t>
  </si>
  <si>
    <t>Building construction</t>
  </si>
  <si>
    <t>Business description</t>
  </si>
  <si>
    <t>Revenue</t>
  </si>
  <si>
    <t xml:space="preserve">The statutory reserves were increased compared to last year based on the GM resolution on the distribution of undistributed profits.                                                                    </t>
  </si>
  <si>
    <t xml:space="preserve">In 2008 and 2009 the company repurchased 19.410 shares (nominal value 7.764 thousand RSD). According to the distribution of profits for 2008, treasury shares were increased by 776 shares (nominal value 310 thousand RSD). In 2009, the company sold 10.390 treasury shares (nominal value 4.156 thousand RSD), and therefore on 31/12/2009 the company holds a total of 9.796 treasury shares (nominal value 3.918 thousand RSD). </t>
  </si>
  <si>
    <t xml:space="preserve">There were no events between the balance sheet date and the reporting date that would have a material impact on that would have an impact on the financial reports as presented. </t>
  </si>
  <si>
    <t>III. Business information</t>
  </si>
  <si>
    <t>1.Management report on the performance of the adopted business policies</t>
  </si>
  <si>
    <t>2.Business analysis</t>
  </si>
  <si>
    <t>The management has acknowledged that business was carried out in accordance with the adopted business policies.</t>
  </si>
  <si>
    <t>3. Code of Conduct in writing</t>
  </si>
  <si>
    <t xml:space="preserve">Level VII-2 degree, Acting Director of Energoprojekt Oprema a.d., Head of Division in Energoprojekt Holding a.d. </t>
  </si>
  <si>
    <t>Level VII degree, managing Director of Energoprojekt Holding a.d.</t>
  </si>
  <si>
    <t>Level VII degree, manager of brokerage company M&amp;V Investments, board member of M&amp;V Investments and Telefonkabl a.d. Beograd.</t>
  </si>
  <si>
    <t>Level VII degree, graduate engineer</t>
  </si>
  <si>
    <t>Level VII degree, Director of Napred 41 d.o.o.</t>
  </si>
  <si>
    <t xml:space="preserve">Level VII degree, manager with Energoprojekt Energodata a.d. </t>
  </si>
  <si>
    <t>Level VIII degree, Professor at the School of International Management in Belgrade.</t>
  </si>
  <si>
    <t>Level VII degree, Managing Director of Termoelektro a.d. from Belgrade</t>
  </si>
  <si>
    <t>Level VIII degree, Professor at the School of Economics, University of Belgrade</t>
  </si>
  <si>
    <t>Level VIII degree, Assistant Professor at the School of Economics in Novi Sad, Chairman of NO Metalac a.d. Gornji Milanovac</t>
  </si>
  <si>
    <t>Level VII-2 degree, Director of Altis Capital Belgrade</t>
  </si>
  <si>
    <t>Dragan Mandić, Belgrade</t>
  </si>
  <si>
    <t>Miloš Parojčić, Belgrade</t>
  </si>
  <si>
    <t>Joza Tucakov, MSc, Belgrade</t>
  </si>
  <si>
    <t>Dr. Dejan Šoškić, Belgrade</t>
  </si>
  <si>
    <t>Marko Mićanović, MSc, Belgrade</t>
  </si>
  <si>
    <t>Miodrag Zečević, MSc, Belgrade</t>
  </si>
  <si>
    <t>Vladan Pirivatrić, Belgrade</t>
  </si>
  <si>
    <t>Vladimir Sekulić, Belgrade</t>
  </si>
  <si>
    <t>Ignjat Tucović, Belgrade</t>
  </si>
  <si>
    <t>Nada Bojović, Belgrade</t>
  </si>
  <si>
    <t>Svetislav Simović, Belgrade</t>
  </si>
  <si>
    <t>Jovan Korolija, Belgrade</t>
  </si>
  <si>
    <t>Vitomir Perić, Belgrade</t>
  </si>
  <si>
    <t>Slobodan Dinić, Belgrade</t>
  </si>
  <si>
    <t>Dr. Rajko Tepavac, Belgrade</t>
  </si>
  <si>
    <t>Prof. Dr. Miodrag Nikolić, Belgrade</t>
  </si>
  <si>
    <t>Equity share
on 31/12/2009</t>
  </si>
  <si>
    <t xml:space="preserve">RS Pension &amp; Disability Insurance Fund </t>
  </si>
  <si>
    <t>RS Share Fund</t>
  </si>
  <si>
    <t>1. Board of Directors (as at 31/12/2009) *</t>
  </si>
  <si>
    <t>2. Supervisory Board (as at 31/12/2009) *</t>
  </si>
  <si>
    <t>Education, current employment, BoD/Supervisory Board membership in other companies</t>
  </si>
  <si>
    <t>Shares held 
on 31/12/2009</t>
  </si>
  <si>
    <t>Level VII degree, retiree</t>
  </si>
  <si>
    <t>Levle VII-2 degree, retiree</t>
  </si>
  <si>
    <t>Level VII degree, Executive Director of Energoprojekt Holding a.d., Chairman of Energoprojekt Visokogradnja a.d., Energoprojekt Niskogradnja a.d., Energoprojekt Industrija a.d. and Energoprojekt Urbanizam i Arhitektura a.d..</t>
  </si>
  <si>
    <t xml:space="preserve">*) The Board members received a total net remuneration of 9.524.181 RSD in 2009.  </t>
  </si>
  <si>
    <t xml:space="preserve">    The individual sums due to board members are defined by the relevant decisions of the General Meeting.</t>
  </si>
  <si>
    <t xml:space="preserve">*) The Supervisory Board members received a total net remuneration of 4.321.905 RSD in 2009.  </t>
  </si>
  <si>
    <t>The Corporate Governance Code of the Serbian Chamber of Commerce applies.</t>
  </si>
  <si>
    <t>Distribution of dividends (20 RSD per share gross) in the total of 175.210.580 RSD for 2006. Dividends were paid in shares (by issuing 346.934 ordinary shares of the V issue for 2007 and 360.347 ordinary shares of the VII issue for 2008).</t>
  </si>
  <si>
    <t>4. Changes - increase of balance sheet items</t>
  </si>
  <si>
    <t>The assets increase mainly resulted from an increase of works in progress inventory from a building in construction in Block 26.</t>
  </si>
  <si>
    <t>Long-term commitments decreased as a result of the releasing of a guarantee deposit to Visokogradnja, the main contractor for Block 26, while the rise in short-term commitments is mainly due to an advance payment received from the client within the same project.</t>
  </si>
  <si>
    <r>
      <t xml:space="preserve">Based on Art. 4 of the Regulation on the reporting requirements for public companies and notification requirements for voting shares held in possession (RS Official Gazette No. 100/2006) </t>
    </r>
    <r>
      <rPr>
        <b/>
        <sz val="10"/>
        <rFont val="Tahoma"/>
        <family val="2"/>
      </rPr>
      <t xml:space="preserve">Energoprojekt Holding a.d. Belgrade </t>
    </r>
    <r>
      <rPr>
        <sz val="10"/>
        <rFont val="Tahoma"/>
        <family val="2"/>
      </rPr>
      <t>presents this</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</si>
</sst>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GBP&quot;#,##0_);\(&quot;GBP&quot;#,##0\)"/>
    <numFmt numFmtId="173" formatCode="&quot;GBP&quot;#,##0_);[Red]\(&quot;GBP&quot;#,##0\)"/>
    <numFmt numFmtId="174" formatCode="&quot;GBP&quot;#,##0.00_);\(&quot;GBP&quot;#,##0.00\)"/>
    <numFmt numFmtId="175" formatCode="&quot;GBP&quot;#,##0.00_);[Red]\(&quot;GBP&quot;#,##0.00\)"/>
    <numFmt numFmtId="176" formatCode="_(&quot;GBP&quot;* #,##0_);_(&quot;GBP&quot;* \(#,##0\);_(&quot;GBP&quot;* &quot;-&quot;_);_(@_)"/>
    <numFmt numFmtId="177" formatCode="_(&quot;GBP&quot;* #,##0.00_);_(&quot;GBP&quot;* \(#,##0.00\);_(&quot;GBP&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_(* #,##0.000_);_(* \(#,##0.000\);_(* &quot;-&quot;??_);_(@_)"/>
    <numFmt numFmtId="184" formatCode="_(* #,##0.0000_);_(* \(#,##0.0000\);_(* &quot;-&quot;??_);_(@_)"/>
    <numFmt numFmtId="185" formatCode="_(* #,##0.0_);_(* \(#,##0.0\);_(* &quot;-&quot;??_);_(@_)"/>
    <numFmt numFmtId="186" formatCode="_(* #,##0_);_(* \(#,##0\);_(* &quot;-&quot;??_);_(@_)"/>
    <numFmt numFmtId="187" formatCode="#,##0.0"/>
    <numFmt numFmtId="188" formatCode="0.0%"/>
    <numFmt numFmtId="189" formatCode="0.0000000000"/>
    <numFmt numFmtId="190" formatCode="0.000000000"/>
    <numFmt numFmtId="191" formatCode="0.00000000"/>
    <numFmt numFmtId="192" formatCode="0.0000000"/>
    <numFmt numFmtId="193" formatCode="0.000000"/>
    <numFmt numFmtId="194" formatCode="0.00000"/>
    <numFmt numFmtId="195" formatCode="0.0000"/>
    <numFmt numFmtId="196" formatCode="0.000"/>
    <numFmt numFmtId="197" formatCode="#,##0.0000"/>
  </numFmts>
  <fonts count="16">
    <font>
      <sz val="10"/>
      <name val="Arial"/>
      <family val="0"/>
    </font>
    <font>
      <sz val="8"/>
      <name val="Arial"/>
      <family val="0"/>
    </font>
    <font>
      <u val="single"/>
      <sz val="10"/>
      <color indexed="12"/>
      <name val="Arial"/>
      <family val="0"/>
    </font>
    <font>
      <u val="single"/>
      <sz val="10"/>
      <color indexed="36"/>
      <name val="Arial"/>
      <family val="0"/>
    </font>
    <font>
      <sz val="10"/>
      <name val="Tahoma"/>
      <family val="2"/>
    </font>
    <font>
      <b/>
      <sz val="10"/>
      <name val="Tahoma"/>
      <family val="2"/>
    </font>
    <font>
      <b/>
      <i/>
      <sz val="10"/>
      <name val="Tahoma"/>
      <family val="2"/>
    </font>
    <font>
      <sz val="10"/>
      <color indexed="8"/>
      <name val="Tahoma"/>
      <family val="2"/>
    </font>
    <font>
      <b/>
      <i/>
      <sz val="10"/>
      <color indexed="8"/>
      <name val="Tahoma"/>
      <family val="2"/>
    </font>
    <font>
      <sz val="9"/>
      <name val="Tahoma"/>
      <family val="2"/>
    </font>
    <font>
      <b/>
      <sz val="10"/>
      <color indexed="8"/>
      <name val="Tahoma"/>
      <family val="2"/>
    </font>
    <font>
      <b/>
      <sz val="9"/>
      <name val="Tahoma"/>
      <family val="2"/>
    </font>
    <font>
      <b/>
      <sz val="14"/>
      <name val="Tahoma"/>
      <family val="2"/>
    </font>
    <font>
      <sz val="9"/>
      <color indexed="8"/>
      <name val="Tahoma"/>
      <family val="2"/>
    </font>
    <font>
      <b/>
      <sz val="11"/>
      <name val="Tahoma"/>
      <family val="2"/>
    </font>
    <font>
      <b/>
      <sz val="12"/>
      <name val="Courier New"/>
      <family val="3"/>
    </font>
  </fonts>
  <fills count="2">
    <fill>
      <patternFill/>
    </fill>
    <fill>
      <patternFill patternType="gray125"/>
    </fill>
  </fills>
  <borders count="30">
    <border>
      <left/>
      <right/>
      <top/>
      <bottom/>
      <diagonal/>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medium"/>
      <right style="thin"/>
      <top>
        <color indexed="63"/>
      </top>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style="thin"/>
      <bottom>
        <color indexed="63"/>
      </bottom>
    </border>
    <border>
      <left style="medium"/>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0" fillId="0" borderId="0" xfId="0" applyAlignment="1">
      <alignment horizontal="right"/>
    </xf>
    <xf numFmtId="0" fontId="4" fillId="0" borderId="0" xfId="0" applyFont="1" applyAlignment="1">
      <alignment/>
    </xf>
    <xf numFmtId="0" fontId="4" fillId="0" borderId="0" xfId="0" applyFont="1" applyFill="1" applyBorder="1" applyAlignment="1">
      <alignment/>
    </xf>
    <xf numFmtId="0" fontId="4" fillId="0" borderId="0" xfId="0" applyFont="1" applyFill="1" applyBorder="1" applyAlignment="1">
      <alignment vertical="top" wrapText="1"/>
    </xf>
    <xf numFmtId="0" fontId="5" fillId="0" borderId="0" xfId="0" applyFont="1" applyFill="1" applyBorder="1" applyAlignment="1">
      <alignment/>
    </xf>
    <xf numFmtId="0" fontId="7" fillId="0" borderId="0" xfId="0" applyFont="1" applyFill="1" applyBorder="1" applyAlignment="1">
      <alignment wrapText="1"/>
    </xf>
    <xf numFmtId="0" fontId="7"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7" fillId="0" borderId="0" xfId="0" applyFont="1" applyFill="1" applyBorder="1" applyAlignment="1">
      <alignment horizontal="left" vertical="center" wrapText="1"/>
    </xf>
    <xf numFmtId="0" fontId="4" fillId="0" borderId="1" xfId="0" applyFont="1" applyFill="1" applyBorder="1" applyAlignment="1">
      <alignment wrapText="1"/>
    </xf>
    <xf numFmtId="0" fontId="4" fillId="0" borderId="2" xfId="0" applyFont="1" applyFill="1" applyBorder="1" applyAlignment="1">
      <alignment wrapText="1"/>
    </xf>
    <xf numFmtId="10" fontId="4" fillId="0" borderId="0" xfId="0" applyNumberFormat="1" applyFont="1" applyFill="1" applyAlignment="1">
      <alignment/>
    </xf>
    <xf numFmtId="3" fontId="4" fillId="0" borderId="0" xfId="0" applyNumberFormat="1" applyFont="1" applyFill="1" applyBorder="1" applyAlignment="1">
      <alignment/>
    </xf>
    <xf numFmtId="0" fontId="9" fillId="0" borderId="0" xfId="0" applyFont="1" applyFill="1" applyBorder="1" applyAlignment="1">
      <alignment horizontal="left" wrapText="1"/>
    </xf>
    <xf numFmtId="0" fontId="7" fillId="0" borderId="0" xfId="0" applyFont="1" applyFill="1" applyBorder="1" applyAlignment="1">
      <alignment horizontal="left"/>
    </xf>
    <xf numFmtId="0" fontId="0" fillId="0" borderId="0" xfId="0" applyFill="1" applyAlignment="1">
      <alignment/>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3" xfId="0" applyFont="1" applyFill="1" applyBorder="1" applyAlignment="1">
      <alignment wrapText="1"/>
    </xf>
    <xf numFmtId="3" fontId="4" fillId="0" borderId="0" xfId="0" applyNumberFormat="1" applyFont="1" applyFill="1" applyAlignment="1">
      <alignment/>
    </xf>
    <xf numFmtId="0" fontId="7" fillId="0" borderId="0" xfId="0" applyFont="1" applyFill="1" applyBorder="1" applyAlignment="1">
      <alignment vertical="top" wrapText="1"/>
    </xf>
    <xf numFmtId="0" fontId="4" fillId="0" borderId="0" xfId="0" applyFont="1" applyFill="1" applyAlignment="1">
      <alignment wrapText="1"/>
    </xf>
    <xf numFmtId="0" fontId="4" fillId="0" borderId="0" xfId="0" applyFont="1" applyFill="1" applyBorder="1" applyAlignment="1">
      <alignment horizontal="right"/>
    </xf>
    <xf numFmtId="0" fontId="4" fillId="0" borderId="0" xfId="0" applyFont="1" applyFill="1" applyBorder="1" applyAlignment="1">
      <alignment wrapText="1"/>
    </xf>
    <xf numFmtId="0" fontId="7" fillId="0" borderId="0" xfId="0" applyFont="1" applyFill="1" applyBorder="1" applyAlignment="1">
      <alignment horizontal="right" wrapText="1"/>
    </xf>
    <xf numFmtId="186" fontId="4" fillId="0" borderId="0" xfId="15" applyNumberFormat="1" applyFont="1" applyFill="1" applyAlignment="1">
      <alignment horizontal="right"/>
    </xf>
    <xf numFmtId="0" fontId="4" fillId="0" borderId="4" xfId="0" applyFont="1" applyFill="1" applyBorder="1" applyAlignment="1">
      <alignment wrapText="1"/>
    </xf>
    <xf numFmtId="0" fontId="15" fillId="0" borderId="0" xfId="0" applyFont="1" applyFill="1" applyAlignment="1">
      <alignment horizontal="justify"/>
    </xf>
    <xf numFmtId="0" fontId="15" fillId="0" borderId="0" xfId="0" applyFont="1" applyFill="1" applyAlignment="1">
      <alignment horizontal="left"/>
    </xf>
    <xf numFmtId="0" fontId="4" fillId="0" borderId="5" xfId="0" applyFont="1" applyFill="1" applyBorder="1" applyAlignment="1">
      <alignment/>
    </xf>
    <xf numFmtId="0" fontId="5" fillId="0" borderId="6" xfId="0" applyFont="1" applyFill="1" applyBorder="1" applyAlignment="1">
      <alignment wrapText="1"/>
    </xf>
    <xf numFmtId="0" fontId="4" fillId="0" borderId="1" xfId="0" applyFont="1" applyFill="1" applyBorder="1" applyAlignment="1">
      <alignment/>
    </xf>
    <xf numFmtId="0" fontId="4" fillId="0" borderId="7" xfId="0" applyFont="1" applyFill="1" applyBorder="1" applyAlignment="1">
      <alignment/>
    </xf>
    <xf numFmtId="0" fontId="7" fillId="0" borderId="7" xfId="0" applyFont="1" applyFill="1" applyBorder="1" applyAlignment="1">
      <alignment horizontal="left"/>
    </xf>
    <xf numFmtId="0" fontId="7" fillId="0" borderId="7" xfId="0" applyFont="1" applyFill="1" applyBorder="1" applyAlignment="1">
      <alignment wrapText="1"/>
    </xf>
    <xf numFmtId="0" fontId="7" fillId="0" borderId="7" xfId="0" applyFont="1" applyFill="1" applyBorder="1" applyAlignment="1">
      <alignment/>
    </xf>
    <xf numFmtId="0" fontId="4" fillId="0" borderId="7" xfId="0" applyFont="1" applyFill="1" applyBorder="1" applyAlignment="1">
      <alignment horizontal="center"/>
    </xf>
    <xf numFmtId="0" fontId="4" fillId="0" borderId="2" xfId="0" applyFont="1" applyFill="1" applyBorder="1" applyAlignment="1">
      <alignment horizontal="left"/>
    </xf>
    <xf numFmtId="0" fontId="4" fillId="0" borderId="8" xfId="0" applyFont="1" applyFill="1" applyBorder="1" applyAlignment="1">
      <alignment horizontal="center"/>
    </xf>
    <xf numFmtId="0" fontId="4" fillId="0" borderId="9" xfId="0" applyFont="1" applyFill="1" applyBorder="1" applyAlignment="1">
      <alignment wrapText="1"/>
    </xf>
    <xf numFmtId="0" fontId="5" fillId="0" borderId="5" xfId="0" applyFont="1" applyFill="1" applyBorder="1" applyAlignment="1">
      <alignment horizontal="left" wrapText="1"/>
    </xf>
    <xf numFmtId="0" fontId="5" fillId="0" borderId="10" xfId="0" applyFont="1" applyFill="1" applyBorder="1" applyAlignment="1">
      <alignment horizontal="center" wrapText="1"/>
    </xf>
    <xf numFmtId="0" fontId="11" fillId="0" borderId="6" xfId="0" applyFont="1" applyFill="1" applyBorder="1" applyAlignment="1">
      <alignment horizontal="center" wrapText="1"/>
    </xf>
    <xf numFmtId="0" fontId="4" fillId="0" borderId="1" xfId="0" applyFont="1" applyFill="1" applyBorder="1" applyAlignment="1">
      <alignment vertical="top" wrapText="1"/>
    </xf>
    <xf numFmtId="3" fontId="4" fillId="0" borderId="11" xfId="0" applyNumberFormat="1" applyFont="1" applyFill="1" applyBorder="1" applyAlignment="1">
      <alignment horizontal="center" wrapText="1"/>
    </xf>
    <xf numFmtId="10" fontId="4" fillId="0" borderId="7" xfId="0" applyNumberFormat="1" applyFont="1" applyFill="1" applyBorder="1" applyAlignment="1">
      <alignment horizontal="center" wrapText="1"/>
    </xf>
    <xf numFmtId="0" fontId="4" fillId="0" borderId="12" xfId="0" applyFont="1" applyFill="1" applyBorder="1" applyAlignment="1">
      <alignment vertical="top" wrapText="1"/>
    </xf>
    <xf numFmtId="3" fontId="4" fillId="0" borderId="13" xfId="0" applyNumberFormat="1" applyFont="1" applyFill="1" applyBorder="1" applyAlignment="1">
      <alignment horizontal="center" wrapText="1"/>
    </xf>
    <xf numFmtId="10" fontId="4" fillId="0" borderId="8" xfId="0" applyNumberFormat="1" applyFont="1" applyFill="1" applyBorder="1" applyAlignment="1">
      <alignment horizontal="center" wrapText="1"/>
    </xf>
    <xf numFmtId="0" fontId="4" fillId="0" borderId="14" xfId="0" applyFont="1" applyFill="1" applyBorder="1" applyAlignment="1">
      <alignment vertical="top" wrapText="1"/>
    </xf>
    <xf numFmtId="0" fontId="7" fillId="0" borderId="15" xfId="0" applyFont="1" applyFill="1" applyBorder="1" applyAlignment="1">
      <alignment horizontal="right"/>
    </xf>
    <xf numFmtId="0" fontId="4" fillId="0" borderId="5" xfId="0" applyFont="1" applyFill="1" applyBorder="1" applyAlignment="1">
      <alignment horizontal="left" vertical="center" wrapText="1"/>
    </xf>
    <xf numFmtId="0" fontId="10" fillId="0" borderId="6" xfId="0" applyFont="1" applyFill="1" applyBorder="1" applyAlignment="1">
      <alignment horizontal="center" vertical="center"/>
    </xf>
    <xf numFmtId="0" fontId="4" fillId="0" borderId="1" xfId="0" applyFont="1" applyFill="1" applyBorder="1" applyAlignment="1">
      <alignment horizontal="left" wrapText="1"/>
    </xf>
    <xf numFmtId="3" fontId="4" fillId="0" borderId="7" xfId="0" applyNumberFormat="1" applyFont="1" applyFill="1" applyBorder="1" applyAlignment="1">
      <alignment horizontal="right"/>
    </xf>
    <xf numFmtId="0" fontId="4" fillId="0" borderId="1" xfId="0" applyFont="1" applyFill="1" applyBorder="1" applyAlignment="1">
      <alignment horizontal="left"/>
    </xf>
    <xf numFmtId="0" fontId="4" fillId="0" borderId="7" xfId="0" applyFont="1" applyFill="1" applyBorder="1" applyAlignment="1">
      <alignment horizontal="right"/>
    </xf>
    <xf numFmtId="0" fontId="4" fillId="0" borderId="8" xfId="0" applyFont="1" applyFill="1" applyBorder="1" applyAlignment="1">
      <alignment horizontal="right"/>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center" vertical="center"/>
    </xf>
    <xf numFmtId="0" fontId="7" fillId="0" borderId="1" xfId="0" applyFont="1" applyFill="1" applyBorder="1" applyAlignment="1">
      <alignment horizontal="left" vertical="center"/>
    </xf>
    <xf numFmtId="0" fontId="4" fillId="0" borderId="7" xfId="0" applyFont="1" applyFill="1" applyBorder="1" applyAlignment="1">
      <alignment horizontal="left" vertical="center"/>
    </xf>
    <xf numFmtId="0" fontId="7" fillId="0" borderId="2" xfId="0" applyFont="1" applyFill="1" applyBorder="1" applyAlignment="1">
      <alignment horizontal="left" vertical="center"/>
    </xf>
    <xf numFmtId="0" fontId="7" fillId="0" borderId="11" xfId="0" applyFont="1" applyFill="1" applyBorder="1" applyAlignment="1">
      <alignment horizontal="left" vertical="center" wrapText="1"/>
    </xf>
    <xf numFmtId="0" fontId="8" fillId="0" borderId="0" xfId="0" applyFont="1" applyFill="1" applyAlignment="1">
      <alignment/>
    </xf>
    <xf numFmtId="0" fontId="5" fillId="0" borderId="5" xfId="0" applyFont="1" applyFill="1" applyBorder="1" applyAlignment="1">
      <alignment/>
    </xf>
    <xf numFmtId="0" fontId="11" fillId="0" borderId="10" xfId="0" applyFont="1" applyFill="1" applyBorder="1" applyAlignment="1">
      <alignment horizontal="left" wrapText="1"/>
    </xf>
    <xf numFmtId="0" fontId="9" fillId="0" borderId="11" xfId="0" applyFont="1" applyFill="1" applyBorder="1" applyAlignment="1">
      <alignment wrapText="1"/>
    </xf>
    <xf numFmtId="0" fontId="4" fillId="0" borderId="7" xfId="0" applyFont="1" applyFill="1" applyBorder="1" applyAlignment="1">
      <alignment horizontal="center" wrapText="1"/>
    </xf>
    <xf numFmtId="0" fontId="9" fillId="0" borderId="13" xfId="0" applyFont="1" applyFill="1" applyBorder="1" applyAlignment="1">
      <alignment wrapText="1"/>
    </xf>
    <xf numFmtId="0" fontId="4" fillId="0" borderId="8" xfId="0" applyFont="1" applyFill="1" applyBorder="1" applyAlignment="1">
      <alignment horizontal="center" wrapText="1"/>
    </xf>
    <xf numFmtId="0" fontId="4" fillId="0" borderId="16" xfId="0" applyFont="1" applyFill="1" applyBorder="1" applyAlignment="1">
      <alignment horizontal="center" wrapText="1"/>
    </xf>
    <xf numFmtId="0" fontId="4" fillId="0" borderId="11" xfId="0" applyFont="1" applyFill="1" applyBorder="1" applyAlignment="1">
      <alignment horizontal="left" vertical="center"/>
    </xf>
    <xf numFmtId="0" fontId="7" fillId="0" borderId="11" xfId="0" applyFont="1" applyFill="1" applyBorder="1" applyAlignment="1">
      <alignment wrapText="1"/>
    </xf>
    <xf numFmtId="0" fontId="6" fillId="0" borderId="0" xfId="0" applyFont="1" applyFill="1" applyAlignment="1">
      <alignment/>
    </xf>
    <xf numFmtId="0" fontId="7" fillId="0" borderId="14" xfId="0" applyFont="1" applyFill="1" applyBorder="1" applyAlignment="1">
      <alignment horizontal="left" vertical="center" wrapText="1"/>
    </xf>
    <xf numFmtId="0" fontId="7" fillId="0" borderId="15" xfId="0" applyFont="1" applyFill="1" applyBorder="1" applyAlignment="1">
      <alignment vertical="top" wrapText="1"/>
    </xf>
    <xf numFmtId="0" fontId="4" fillId="0" borderId="0" xfId="0" applyFont="1" applyFill="1" applyAlignment="1">
      <alignment horizontal="right"/>
    </xf>
    <xf numFmtId="0" fontId="4" fillId="0" borderId="5" xfId="0" applyFont="1" applyFill="1" applyBorder="1" applyAlignment="1">
      <alignment wrapText="1"/>
    </xf>
    <xf numFmtId="186" fontId="4" fillId="0" borderId="6" xfId="15" applyNumberFormat="1" applyFont="1" applyFill="1" applyBorder="1" applyAlignment="1">
      <alignment horizontal="right" wrapText="1"/>
    </xf>
    <xf numFmtId="186" fontId="4" fillId="0" borderId="7" xfId="15" applyNumberFormat="1" applyFont="1" applyFill="1" applyBorder="1" applyAlignment="1">
      <alignment horizontal="right" wrapText="1"/>
    </xf>
    <xf numFmtId="3" fontId="4" fillId="0" borderId="8" xfId="0" applyNumberFormat="1" applyFont="1" applyFill="1" applyBorder="1" applyAlignment="1">
      <alignment horizontal="right" wrapText="1"/>
    </xf>
    <xf numFmtId="0" fontId="4" fillId="0" borderId="6" xfId="0" applyFont="1" applyFill="1" applyBorder="1" applyAlignment="1">
      <alignment horizontal="center" wrapText="1"/>
    </xf>
    <xf numFmtId="3" fontId="4" fillId="0" borderId="7" xfId="0" applyNumberFormat="1" applyFont="1" applyFill="1" applyBorder="1" applyAlignment="1">
      <alignment wrapText="1"/>
    </xf>
    <xf numFmtId="3" fontId="4" fillId="0" borderId="8" xfId="0" applyNumberFormat="1" applyFont="1" applyFill="1" applyBorder="1" applyAlignment="1">
      <alignment wrapText="1"/>
    </xf>
    <xf numFmtId="184" fontId="4" fillId="0" borderId="7" xfId="15" applyNumberFormat="1" applyFont="1" applyFill="1" applyBorder="1" applyAlignment="1">
      <alignment horizontal="right" wrapText="1"/>
    </xf>
    <xf numFmtId="195" fontId="4" fillId="0" borderId="7" xfId="0" applyNumberFormat="1" applyFont="1" applyFill="1" applyBorder="1" applyAlignment="1">
      <alignment horizontal="right" wrapText="1"/>
    </xf>
    <xf numFmtId="195" fontId="4" fillId="0" borderId="7" xfId="0" applyNumberFormat="1" applyFont="1" applyFill="1" applyBorder="1" applyAlignment="1">
      <alignment wrapText="1"/>
    </xf>
    <xf numFmtId="0" fontId="7" fillId="0" borderId="1" xfId="0" applyFont="1" applyFill="1" applyBorder="1" applyAlignment="1">
      <alignment wrapText="1"/>
    </xf>
    <xf numFmtId="195" fontId="7" fillId="0" borderId="7" xfId="0" applyNumberFormat="1" applyFont="1" applyFill="1" applyBorder="1" applyAlignment="1">
      <alignment horizontal="right"/>
    </xf>
    <xf numFmtId="197" fontId="7" fillId="0" borderId="7" xfId="0" applyNumberFormat="1" applyFont="1" applyFill="1" applyBorder="1" applyAlignment="1">
      <alignment horizontal="right"/>
    </xf>
    <xf numFmtId="195" fontId="4" fillId="0" borderId="7" xfId="0" applyNumberFormat="1" applyFont="1" applyFill="1" applyBorder="1" applyAlignment="1">
      <alignment horizontal="right"/>
    </xf>
    <xf numFmtId="0" fontId="7" fillId="0" borderId="2" xfId="0" applyFont="1" applyFill="1" applyBorder="1" applyAlignment="1">
      <alignment wrapText="1"/>
    </xf>
    <xf numFmtId="186" fontId="4" fillId="0" borderId="8" xfId="15" applyNumberFormat="1" applyFont="1" applyFill="1" applyBorder="1" applyAlignment="1">
      <alignment/>
    </xf>
    <xf numFmtId="0" fontId="4" fillId="0" borderId="6" xfId="0" applyFont="1" applyFill="1" applyBorder="1" applyAlignment="1">
      <alignment horizontal="right"/>
    </xf>
    <xf numFmtId="0" fontId="7" fillId="0" borderId="7" xfId="0" applyFont="1" applyFill="1" applyBorder="1" applyAlignment="1">
      <alignment horizontal="right"/>
    </xf>
    <xf numFmtId="0" fontId="7" fillId="0" borderId="8" xfId="0" applyFont="1" applyFill="1" applyBorder="1" applyAlignment="1">
      <alignment horizontal="left" wrapText="1"/>
    </xf>
    <xf numFmtId="186" fontId="4" fillId="0" borderId="0" xfId="15" applyNumberFormat="1" applyFont="1" applyFill="1" applyAlignment="1">
      <alignment/>
    </xf>
    <xf numFmtId="0" fontId="4" fillId="0" borderId="17" xfId="0" applyFont="1" applyFill="1" applyBorder="1" applyAlignment="1">
      <alignment/>
    </xf>
    <xf numFmtId="186" fontId="4" fillId="0" borderId="18" xfId="15" applyNumberFormat="1" applyFont="1" applyFill="1" applyBorder="1" applyAlignment="1">
      <alignment/>
    </xf>
    <xf numFmtId="0" fontId="4" fillId="0" borderId="19" xfId="0" applyFont="1" applyFill="1" applyBorder="1" applyAlignment="1">
      <alignment/>
    </xf>
    <xf numFmtId="10" fontId="4" fillId="0" borderId="20" xfId="21" applyNumberFormat="1" applyFont="1" applyFill="1" applyBorder="1" applyAlignment="1">
      <alignment horizontal="right"/>
    </xf>
    <xf numFmtId="0" fontId="4" fillId="0" borderId="12" xfId="0" applyFont="1" applyFill="1" applyBorder="1" applyAlignment="1">
      <alignment/>
    </xf>
    <xf numFmtId="10" fontId="4" fillId="0" borderId="21" xfId="21" applyNumberFormat="1" applyFont="1" applyFill="1" applyBorder="1" applyAlignment="1">
      <alignment horizontal="right"/>
    </xf>
    <xf numFmtId="0" fontId="9" fillId="0" borderId="0" xfId="0" applyFont="1" applyFill="1" applyBorder="1" applyAlignment="1">
      <alignment/>
    </xf>
    <xf numFmtId="0" fontId="4" fillId="0" borderId="2" xfId="0" applyFont="1" applyFill="1" applyBorder="1" applyAlignment="1">
      <alignment/>
    </xf>
    <xf numFmtId="0" fontId="4" fillId="0" borderId="22" xfId="0" applyFont="1" applyFill="1" applyBorder="1" applyAlignment="1">
      <alignment wrapText="1"/>
    </xf>
    <xf numFmtId="0" fontId="4" fillId="0" borderId="0" xfId="0" applyFont="1" applyFill="1" applyAlignment="1">
      <alignment horizontal="left" wrapText="1"/>
    </xf>
    <xf numFmtId="0" fontId="13" fillId="0" borderId="13" xfId="0" applyFont="1" applyFill="1" applyBorder="1" applyAlignment="1">
      <alignment horizontal="left" wrapText="1"/>
    </xf>
    <xf numFmtId="0" fontId="13" fillId="0" borderId="8" xfId="0" applyFont="1" applyFill="1" applyBorder="1" applyAlignment="1">
      <alignment horizontal="left" wrapText="1"/>
    </xf>
    <xf numFmtId="0" fontId="13" fillId="0" borderId="23" xfId="0" applyFont="1" applyFill="1" applyBorder="1" applyAlignment="1">
      <alignment horizontal="left" wrapText="1"/>
    </xf>
    <xf numFmtId="0" fontId="13" fillId="0" borderId="24" xfId="0" applyFont="1" applyFill="1" applyBorder="1" applyAlignment="1">
      <alignment horizontal="left" wrapText="1"/>
    </xf>
    <xf numFmtId="0" fontId="9" fillId="0" borderId="11" xfId="0" applyFont="1" applyFill="1" applyBorder="1" applyAlignment="1">
      <alignment horizontal="left" wrapText="1"/>
    </xf>
    <xf numFmtId="0" fontId="9" fillId="0" borderId="7" xfId="0" applyFont="1" applyFill="1" applyBorder="1" applyAlignment="1">
      <alignment horizontal="left" wrapText="1"/>
    </xf>
    <xf numFmtId="0" fontId="12" fillId="0" borderId="0" xfId="0" applyFont="1" applyFill="1" applyAlignment="1">
      <alignment horizontal="center"/>
    </xf>
    <xf numFmtId="0" fontId="9" fillId="0" borderId="10" xfId="0" applyFont="1" applyFill="1" applyBorder="1" applyAlignment="1">
      <alignment horizontal="left" wrapText="1"/>
    </xf>
    <xf numFmtId="0" fontId="9" fillId="0" borderId="6" xfId="0" applyFont="1" applyFill="1" applyBorder="1" applyAlignment="1">
      <alignment horizontal="left" wrapText="1"/>
    </xf>
    <xf numFmtId="0" fontId="9" fillId="0" borderId="11" xfId="0" applyFont="1" applyFill="1" applyBorder="1" applyAlignment="1">
      <alignment horizontal="left" wrapText="1"/>
    </xf>
    <xf numFmtId="0" fontId="13" fillId="0" borderId="7" xfId="0" applyFont="1" applyFill="1" applyBorder="1" applyAlignment="1">
      <alignment horizontal="left" wrapText="1"/>
    </xf>
    <xf numFmtId="0" fontId="4" fillId="0" borderId="0" xfId="0" applyFont="1" applyFill="1" applyBorder="1" applyAlignment="1">
      <alignment horizontal="left" wrapText="1"/>
    </xf>
    <xf numFmtId="0" fontId="4" fillId="0" borderId="25" xfId="0" applyFont="1" applyFill="1" applyBorder="1" applyAlignment="1">
      <alignment horizontal="left" wrapText="1"/>
    </xf>
    <xf numFmtId="0" fontId="4" fillId="0" borderId="0" xfId="0" applyFont="1" applyFill="1" applyAlignment="1">
      <alignment horizontal="center"/>
    </xf>
    <xf numFmtId="0" fontId="9" fillId="0" borderId="26" xfId="0" applyFont="1" applyFill="1" applyBorder="1" applyAlignment="1">
      <alignment horizontal="left" wrapText="1"/>
    </xf>
    <xf numFmtId="0" fontId="9" fillId="0" borderId="27" xfId="0" applyFont="1" applyFill="1" applyBorder="1" applyAlignment="1">
      <alignment horizontal="left" wrapText="1"/>
    </xf>
    <xf numFmtId="0" fontId="9" fillId="0" borderId="28" xfId="0" applyFont="1" applyFill="1" applyBorder="1" applyAlignment="1">
      <alignment horizontal="left" wrapText="1"/>
    </xf>
    <xf numFmtId="0" fontId="9" fillId="0" borderId="29" xfId="0" applyFont="1" applyFill="1" applyBorder="1" applyAlignment="1">
      <alignment horizontal="left" wrapText="1"/>
    </xf>
    <xf numFmtId="0" fontId="14" fillId="0" borderId="0" xfId="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2"/>
  <sheetViews>
    <sheetView showGridLines="0" tabSelected="1" workbookViewId="0" topLeftCell="A1">
      <selection activeCell="A5" sqref="A5"/>
    </sheetView>
  </sheetViews>
  <sheetFormatPr defaultColWidth="9.140625" defaultRowHeight="12.75"/>
  <cols>
    <col min="1" max="1" width="36.57421875" style="2" customWidth="1"/>
    <col min="2" max="2" width="30.421875" style="2" customWidth="1"/>
    <col min="3" max="3" width="22.140625" style="2" customWidth="1"/>
    <col min="4" max="4" width="13.7109375" style="2" customWidth="1"/>
  </cols>
  <sheetData>
    <row r="1" spans="1:4" ht="31.5" customHeight="1">
      <c r="A1" s="29"/>
      <c r="B1" s="8"/>
      <c r="C1" s="8"/>
      <c r="D1" s="8"/>
    </row>
    <row r="2" spans="1:4" ht="16.5" customHeight="1">
      <c r="A2" s="30"/>
      <c r="B2" s="8"/>
      <c r="C2" s="8"/>
      <c r="D2" s="8"/>
    </row>
    <row r="3" spans="1:11" ht="12.75" customHeight="1">
      <c r="A3" s="30"/>
      <c r="B3" s="8"/>
      <c r="C3" s="8"/>
      <c r="D3" s="8"/>
      <c r="K3" s="17"/>
    </row>
    <row r="4" spans="1:4" ht="24.75" customHeight="1">
      <c r="A4" s="110" t="s">
        <v>172</v>
      </c>
      <c r="B4" s="110"/>
      <c r="C4" s="110"/>
      <c r="D4" s="110"/>
    </row>
    <row r="5" spans="1:4" ht="12.75">
      <c r="A5" s="8"/>
      <c r="B5" s="8"/>
      <c r="C5" s="8"/>
      <c r="D5" s="8"/>
    </row>
    <row r="6" spans="1:4" ht="22.5" customHeight="1">
      <c r="A6" s="117" t="s">
        <v>71</v>
      </c>
      <c r="B6" s="117"/>
      <c r="C6" s="117"/>
      <c r="D6" s="117"/>
    </row>
    <row r="7" spans="1:4" ht="12" customHeight="1" thickBot="1">
      <c r="A7" s="5" t="s">
        <v>72</v>
      </c>
      <c r="B7" s="3"/>
      <c r="C7" s="8"/>
      <c r="D7" s="8"/>
    </row>
    <row r="8" spans="1:4" ht="25.5">
      <c r="A8" s="31" t="s">
        <v>73</v>
      </c>
      <c r="B8" s="32" t="s">
        <v>74</v>
      </c>
      <c r="C8" s="8"/>
      <c r="D8" s="8"/>
    </row>
    <row r="9" spans="1:4" ht="12.75">
      <c r="A9" s="33" t="s">
        <v>76</v>
      </c>
      <c r="B9" s="34" t="s">
        <v>75</v>
      </c>
      <c r="C9" s="8"/>
      <c r="D9" s="8"/>
    </row>
    <row r="10" spans="1:4" ht="12.75">
      <c r="A10" s="33" t="s">
        <v>77</v>
      </c>
      <c r="B10" s="35" t="s">
        <v>2</v>
      </c>
      <c r="C10" s="8"/>
      <c r="D10" s="8"/>
    </row>
    <row r="11" spans="1:4" ht="12.75">
      <c r="A11" s="33" t="s">
        <v>78</v>
      </c>
      <c r="B11" s="35">
        <v>100001513</v>
      </c>
      <c r="C11" s="8"/>
      <c r="D11" s="8"/>
    </row>
    <row r="12" spans="1:4" ht="25.5">
      <c r="A12" s="33" t="s">
        <v>79</v>
      </c>
      <c r="B12" s="36" t="s">
        <v>19</v>
      </c>
      <c r="C12" s="8"/>
      <c r="D12" s="8"/>
    </row>
    <row r="13" spans="1:4" ht="25.5">
      <c r="A13" s="11" t="s">
        <v>80</v>
      </c>
      <c r="B13" s="37" t="s">
        <v>85</v>
      </c>
      <c r="C13" s="8"/>
      <c r="D13" s="8"/>
    </row>
    <row r="14" spans="1:4" ht="12.75">
      <c r="A14" s="33" t="s">
        <v>81</v>
      </c>
      <c r="B14" s="37" t="s">
        <v>84</v>
      </c>
      <c r="C14" s="8"/>
      <c r="D14" s="8"/>
    </row>
    <row r="15" spans="1:4" ht="12.75">
      <c r="A15" s="33" t="s">
        <v>82</v>
      </c>
      <c r="B15" s="38">
        <v>75</v>
      </c>
      <c r="C15" s="8"/>
      <c r="D15" s="8"/>
    </row>
    <row r="16" spans="1:4" ht="13.5" customHeight="1" thickBot="1">
      <c r="A16" s="39" t="s">
        <v>83</v>
      </c>
      <c r="B16" s="40">
        <v>8937</v>
      </c>
      <c r="C16" s="8"/>
      <c r="D16" s="8"/>
    </row>
    <row r="17" spans="1:4" ht="12.75">
      <c r="A17" s="3"/>
      <c r="B17" s="3"/>
      <c r="C17" s="8"/>
      <c r="D17" s="8"/>
    </row>
    <row r="18" spans="1:4" ht="13.5" thickBot="1">
      <c r="A18" s="41" t="s">
        <v>86</v>
      </c>
      <c r="B18" s="41"/>
      <c r="C18" s="8"/>
      <c r="D18" s="8"/>
    </row>
    <row r="19" spans="1:4" ht="36" customHeight="1">
      <c r="A19" s="42" t="s">
        <v>87</v>
      </c>
      <c r="B19" s="43" t="s">
        <v>88</v>
      </c>
      <c r="C19" s="44" t="s">
        <v>154</v>
      </c>
      <c r="D19" s="8"/>
    </row>
    <row r="20" spans="1:4" ht="12.75">
      <c r="A20" s="45" t="s">
        <v>156</v>
      </c>
      <c r="B20" s="46">
        <v>2286977</v>
      </c>
      <c r="C20" s="47">
        <v>0.2416</v>
      </c>
      <c r="D20" s="8"/>
    </row>
    <row r="21" spans="1:4" ht="12.75">
      <c r="A21" s="45" t="s">
        <v>155</v>
      </c>
      <c r="B21" s="46">
        <v>891556</v>
      </c>
      <c r="C21" s="47">
        <v>0.0942</v>
      </c>
      <c r="D21" s="8"/>
    </row>
    <row r="22" spans="1:4" ht="12.75">
      <c r="A22" s="45" t="s">
        <v>15</v>
      </c>
      <c r="B22" s="46">
        <v>432995</v>
      </c>
      <c r="C22" s="47">
        <v>0.0457</v>
      </c>
      <c r="D22" s="8"/>
    </row>
    <row r="23" spans="1:4" ht="12.75">
      <c r="A23" s="45" t="s">
        <v>3</v>
      </c>
      <c r="B23" s="46">
        <v>364423</v>
      </c>
      <c r="C23" s="47">
        <v>0.0385</v>
      </c>
      <c r="D23" s="8"/>
    </row>
    <row r="24" spans="1:4" ht="12.75">
      <c r="A24" s="45" t="s">
        <v>21</v>
      </c>
      <c r="B24" s="46">
        <v>306009</v>
      </c>
      <c r="C24" s="47">
        <v>0.0323</v>
      </c>
      <c r="D24" s="8"/>
    </row>
    <row r="25" spans="1:4" ht="12.75">
      <c r="A25" s="45" t="s">
        <v>16</v>
      </c>
      <c r="B25" s="46">
        <v>245263</v>
      </c>
      <c r="C25" s="47">
        <v>0.0259</v>
      </c>
      <c r="D25" s="8"/>
    </row>
    <row r="26" spans="1:4" ht="12.75">
      <c r="A26" s="45" t="s">
        <v>4</v>
      </c>
      <c r="B26" s="46">
        <v>243562</v>
      </c>
      <c r="C26" s="47">
        <v>0.0257</v>
      </c>
      <c r="D26" s="8"/>
    </row>
    <row r="27" spans="1:4" ht="12.75">
      <c r="A27" s="45" t="s">
        <v>20</v>
      </c>
      <c r="B27" s="46">
        <v>239000</v>
      </c>
      <c r="C27" s="47">
        <v>0.0252</v>
      </c>
      <c r="D27" s="8"/>
    </row>
    <row r="28" spans="1:4" ht="12.75">
      <c r="A28" s="45" t="s">
        <v>5</v>
      </c>
      <c r="B28" s="46">
        <v>170000</v>
      </c>
      <c r="C28" s="47">
        <v>0.018</v>
      </c>
      <c r="D28" s="8"/>
    </row>
    <row r="29" spans="1:4" ht="13.5" thickBot="1">
      <c r="A29" s="48" t="s">
        <v>22</v>
      </c>
      <c r="B29" s="49">
        <v>95566</v>
      </c>
      <c r="C29" s="50">
        <v>0.0101</v>
      </c>
      <c r="D29" s="8"/>
    </row>
    <row r="30" spans="1:4" ht="13.5" thickBot="1">
      <c r="A30" s="3"/>
      <c r="B30" s="3"/>
      <c r="C30" s="8"/>
      <c r="D30" s="8"/>
    </row>
    <row r="31" spans="1:4" ht="14.25" customHeight="1" thickBot="1">
      <c r="A31" s="51" t="s">
        <v>90</v>
      </c>
      <c r="B31" s="52" t="s">
        <v>89</v>
      </c>
      <c r="C31" s="8"/>
      <c r="D31" s="8"/>
    </row>
    <row r="32" spans="1:9" ht="10.5" customHeight="1" thickBot="1">
      <c r="A32" s="4"/>
      <c r="B32" s="16"/>
      <c r="C32" s="8"/>
      <c r="D32" s="8"/>
      <c r="I32" s="1"/>
    </row>
    <row r="33" spans="1:4" ht="24.75" customHeight="1">
      <c r="A33" s="53" t="s">
        <v>101</v>
      </c>
      <c r="B33" s="54" t="s">
        <v>91</v>
      </c>
      <c r="C33" s="17"/>
      <c r="D33" s="8"/>
    </row>
    <row r="34" spans="1:4" ht="14.25" customHeight="1">
      <c r="A34" s="55" t="s">
        <v>92</v>
      </c>
      <c r="B34" s="56">
        <v>9467810</v>
      </c>
      <c r="C34" s="17"/>
      <c r="D34" s="8"/>
    </row>
    <row r="35" spans="1:4" ht="12.75">
      <c r="A35" s="57" t="s">
        <v>93</v>
      </c>
      <c r="B35" s="58" t="s">
        <v>6</v>
      </c>
      <c r="C35" s="17"/>
      <c r="D35" s="8"/>
    </row>
    <row r="36" spans="1:4" ht="13.5" thickBot="1">
      <c r="A36" s="39" t="s">
        <v>94</v>
      </c>
      <c r="B36" s="59" t="s">
        <v>1</v>
      </c>
      <c r="C36" s="17"/>
      <c r="D36" s="8"/>
    </row>
    <row r="37" spans="1:4" ht="6" customHeight="1">
      <c r="A37" s="3"/>
      <c r="B37" s="3"/>
      <c r="C37" s="3"/>
      <c r="D37" s="8"/>
    </row>
    <row r="38" spans="1:4" ht="6.75" customHeight="1">
      <c r="A38" s="3"/>
      <c r="B38" s="5"/>
      <c r="C38" s="8"/>
      <c r="D38" s="8"/>
    </row>
    <row r="39" spans="1:4" ht="13.5" thickBot="1">
      <c r="A39" s="60" t="s">
        <v>102</v>
      </c>
      <c r="B39" s="18"/>
      <c r="C39" s="8"/>
      <c r="D39" s="8"/>
    </row>
    <row r="40" spans="1:4" ht="12.75">
      <c r="A40" s="61" t="s">
        <v>96</v>
      </c>
      <c r="B40" s="62" t="s">
        <v>97</v>
      </c>
      <c r="C40" s="8"/>
      <c r="D40" s="8"/>
    </row>
    <row r="41" spans="1:4" ht="12.75">
      <c r="A41" s="63" t="s">
        <v>7</v>
      </c>
      <c r="B41" s="64" t="s">
        <v>95</v>
      </c>
      <c r="C41" s="8"/>
      <c r="D41" s="8"/>
    </row>
    <row r="42" spans="1:4" ht="12.75">
      <c r="A42" s="63" t="s">
        <v>8</v>
      </c>
      <c r="B42" s="64" t="s">
        <v>95</v>
      </c>
      <c r="C42" s="8"/>
      <c r="D42" s="8"/>
    </row>
    <row r="43" spans="1:4" ht="12.75">
      <c r="A43" s="63" t="s">
        <v>9</v>
      </c>
      <c r="B43" s="64" t="s">
        <v>95</v>
      </c>
      <c r="C43" s="8"/>
      <c r="D43" s="8"/>
    </row>
    <row r="44" spans="1:4" ht="12.75">
      <c r="A44" s="63" t="s">
        <v>10</v>
      </c>
      <c r="B44" s="64" t="s">
        <v>95</v>
      </c>
      <c r="C44" s="8"/>
      <c r="D44" s="8"/>
    </row>
    <row r="45" spans="1:4" ht="13.5" thickBot="1">
      <c r="A45" s="65" t="s">
        <v>11</v>
      </c>
      <c r="B45" s="64" t="s">
        <v>95</v>
      </c>
      <c r="C45" s="8"/>
      <c r="D45" s="8"/>
    </row>
    <row r="46" spans="1:4" ht="12.75">
      <c r="A46" s="19"/>
      <c r="B46" s="18"/>
      <c r="C46" s="8"/>
      <c r="D46" s="8"/>
    </row>
    <row r="47" spans="1:4" ht="38.25">
      <c r="A47" s="66" t="s">
        <v>98</v>
      </c>
      <c r="B47" s="66" t="s">
        <v>40</v>
      </c>
      <c r="C47" s="8"/>
      <c r="D47" s="8"/>
    </row>
    <row r="48" spans="1:4" ht="38.25">
      <c r="A48" s="66" t="s">
        <v>99</v>
      </c>
      <c r="B48" s="66" t="s">
        <v>100</v>
      </c>
      <c r="C48" s="8"/>
      <c r="D48" s="8"/>
    </row>
    <row r="49" spans="1:4" ht="7.5" customHeight="1">
      <c r="A49" s="10"/>
      <c r="B49" s="10"/>
      <c r="C49" s="8"/>
      <c r="D49" s="8"/>
    </row>
    <row r="50" spans="1:4" ht="13.5" customHeight="1">
      <c r="A50" s="6"/>
      <c r="B50" s="6"/>
      <c r="C50" s="8"/>
      <c r="D50" s="8"/>
    </row>
    <row r="51" spans="1:4" ht="12.75">
      <c r="A51" s="67" t="s">
        <v>103</v>
      </c>
      <c r="B51" s="8"/>
      <c r="C51" s="8"/>
      <c r="D51" s="8"/>
    </row>
    <row r="52" spans="1:4" ht="13.5" thickBot="1">
      <c r="A52" s="8" t="s">
        <v>157</v>
      </c>
      <c r="B52" s="8"/>
      <c r="C52" s="8"/>
      <c r="D52" s="8"/>
    </row>
    <row r="53" spans="1:4" ht="36" customHeight="1">
      <c r="A53" s="68" t="s">
        <v>104</v>
      </c>
      <c r="B53" s="69" t="s">
        <v>159</v>
      </c>
      <c r="C53" s="44" t="s">
        <v>160</v>
      </c>
      <c r="D53" s="17"/>
    </row>
    <row r="54" spans="1:4" ht="45.75">
      <c r="A54" s="11" t="s">
        <v>143</v>
      </c>
      <c r="B54" s="70" t="s">
        <v>127</v>
      </c>
      <c r="C54" s="71" t="s">
        <v>30</v>
      </c>
      <c r="D54" s="17"/>
    </row>
    <row r="55" spans="1:4" ht="24.75" customHeight="1">
      <c r="A55" s="11" t="s">
        <v>144</v>
      </c>
      <c r="B55" s="70" t="s">
        <v>128</v>
      </c>
      <c r="C55" s="71" t="s">
        <v>31</v>
      </c>
      <c r="D55" s="17"/>
    </row>
    <row r="56" spans="1:4" ht="58.5" customHeight="1">
      <c r="A56" s="11" t="s">
        <v>145</v>
      </c>
      <c r="B56" s="70" t="s">
        <v>129</v>
      </c>
      <c r="C56" s="71" t="s">
        <v>32</v>
      </c>
      <c r="D56" s="17"/>
    </row>
    <row r="57" spans="1:4" ht="24.75" customHeight="1">
      <c r="A57" s="11" t="s">
        <v>146</v>
      </c>
      <c r="B57" s="70" t="s">
        <v>161</v>
      </c>
      <c r="C57" s="71" t="s">
        <v>34</v>
      </c>
      <c r="D57" s="17"/>
    </row>
    <row r="58" spans="1:4" ht="24.75" customHeight="1">
      <c r="A58" s="11" t="s">
        <v>147</v>
      </c>
      <c r="B58" s="70" t="s">
        <v>130</v>
      </c>
      <c r="C58" s="71" t="s">
        <v>33</v>
      </c>
      <c r="D58" s="17"/>
    </row>
    <row r="59" spans="1:4" ht="87" customHeight="1">
      <c r="A59" s="11" t="s">
        <v>148</v>
      </c>
      <c r="B59" s="70" t="s">
        <v>163</v>
      </c>
      <c r="C59" s="71" t="s">
        <v>35</v>
      </c>
      <c r="D59" s="17"/>
    </row>
    <row r="60" spans="1:4" ht="24.75" customHeight="1">
      <c r="A60" s="11" t="s">
        <v>149</v>
      </c>
      <c r="B60" s="70" t="s">
        <v>161</v>
      </c>
      <c r="C60" s="71" t="s">
        <v>36</v>
      </c>
      <c r="D60" s="17"/>
    </row>
    <row r="61" spans="1:4" ht="24.75" customHeight="1">
      <c r="A61" s="28" t="s">
        <v>150</v>
      </c>
      <c r="B61" s="70" t="s">
        <v>131</v>
      </c>
      <c r="C61" s="71" t="s">
        <v>37</v>
      </c>
      <c r="D61" s="17"/>
    </row>
    <row r="62" spans="1:4" ht="26.25" customHeight="1">
      <c r="A62" s="28" t="s">
        <v>151</v>
      </c>
      <c r="B62" s="70" t="s">
        <v>132</v>
      </c>
      <c r="C62" s="71" t="s">
        <v>38</v>
      </c>
      <c r="D62" s="17"/>
    </row>
    <row r="63" spans="1:4" ht="48" customHeight="1">
      <c r="A63" s="11" t="s">
        <v>152</v>
      </c>
      <c r="B63" s="70" t="s">
        <v>136</v>
      </c>
      <c r="C63" s="71" t="s">
        <v>12</v>
      </c>
      <c r="D63" s="17"/>
    </row>
    <row r="64" spans="1:4" ht="39" customHeight="1" thickBot="1">
      <c r="A64" s="12" t="s">
        <v>153</v>
      </c>
      <c r="B64" s="72" t="s">
        <v>133</v>
      </c>
      <c r="C64" s="73" t="s">
        <v>12</v>
      </c>
      <c r="D64" s="17"/>
    </row>
    <row r="65" spans="1:4" ht="15" customHeight="1">
      <c r="A65" s="123" t="s">
        <v>164</v>
      </c>
      <c r="B65" s="123"/>
      <c r="C65" s="123"/>
      <c r="D65" s="14"/>
    </row>
    <row r="66" spans="1:4" ht="15" customHeight="1">
      <c r="A66" s="122" t="s">
        <v>165</v>
      </c>
      <c r="B66" s="122"/>
      <c r="C66" s="122"/>
      <c r="D66" s="14"/>
    </row>
    <row r="67" spans="1:4" ht="13.5" customHeight="1">
      <c r="A67" s="7"/>
      <c r="B67" s="8"/>
      <c r="C67" s="8"/>
      <c r="D67" s="8"/>
    </row>
    <row r="68" spans="1:4" ht="13.5" thickBot="1">
      <c r="A68" s="8" t="s">
        <v>158</v>
      </c>
      <c r="B68" s="8"/>
      <c r="C68" s="8"/>
      <c r="D68" s="8"/>
    </row>
    <row r="69" spans="1:4" ht="37.5" customHeight="1">
      <c r="A69" s="68" t="s">
        <v>104</v>
      </c>
      <c r="B69" s="69" t="s">
        <v>159</v>
      </c>
      <c r="C69" s="44" t="s">
        <v>160</v>
      </c>
      <c r="D69" s="17"/>
    </row>
    <row r="70" spans="1:4" ht="24" customHeight="1">
      <c r="A70" s="11" t="s">
        <v>138</v>
      </c>
      <c r="B70" s="70" t="s">
        <v>134</v>
      </c>
      <c r="C70" s="71" t="s">
        <v>27</v>
      </c>
      <c r="D70" s="17"/>
    </row>
    <row r="71" spans="1:4" ht="12.75" customHeight="1">
      <c r="A71" s="11" t="s">
        <v>139</v>
      </c>
      <c r="B71" s="70" t="s">
        <v>161</v>
      </c>
      <c r="C71" s="71" t="s">
        <v>28</v>
      </c>
      <c r="D71" s="17"/>
    </row>
    <row r="72" spans="1:4" ht="12.75">
      <c r="A72" s="11" t="s">
        <v>140</v>
      </c>
      <c r="B72" s="70" t="s">
        <v>162</v>
      </c>
      <c r="C72" s="71" t="s">
        <v>29</v>
      </c>
      <c r="D72" s="17"/>
    </row>
    <row r="73" spans="1:4" ht="36" customHeight="1">
      <c r="A73" s="20" t="s">
        <v>141</v>
      </c>
      <c r="B73" s="70" t="s">
        <v>135</v>
      </c>
      <c r="C73" s="74" t="s">
        <v>13</v>
      </c>
      <c r="D73" s="17"/>
    </row>
    <row r="74" spans="1:4" ht="25.5" customHeight="1" thickBot="1">
      <c r="A74" s="12" t="s">
        <v>142</v>
      </c>
      <c r="B74" s="72" t="s">
        <v>137</v>
      </c>
      <c r="C74" s="73" t="s">
        <v>39</v>
      </c>
      <c r="D74" s="17"/>
    </row>
    <row r="75" spans="1:4" ht="15" customHeight="1">
      <c r="A75" s="122" t="s">
        <v>166</v>
      </c>
      <c r="B75" s="122"/>
      <c r="C75" s="122"/>
      <c r="D75" s="122"/>
    </row>
    <row r="76" spans="1:4" ht="14.25" customHeight="1">
      <c r="A76" s="122" t="s">
        <v>165</v>
      </c>
      <c r="B76" s="122"/>
      <c r="C76" s="122"/>
      <c r="D76" s="17"/>
    </row>
    <row r="77" spans="1:4" ht="15" customHeight="1">
      <c r="A77" s="8"/>
      <c r="B77" s="8"/>
      <c r="C77" s="8"/>
      <c r="D77" s="21"/>
    </row>
    <row r="78" spans="1:4" ht="39.75" customHeight="1">
      <c r="A78" s="75" t="s">
        <v>126</v>
      </c>
      <c r="B78" s="76" t="s">
        <v>167</v>
      </c>
      <c r="C78" s="8"/>
      <c r="D78" s="8"/>
    </row>
    <row r="79" spans="1:4" ht="12.75">
      <c r="A79" s="8"/>
      <c r="B79" s="8"/>
      <c r="C79" s="8"/>
      <c r="D79" s="8"/>
    </row>
    <row r="80" spans="1:4" ht="13.5" thickBot="1">
      <c r="A80" s="77" t="s">
        <v>122</v>
      </c>
      <c r="B80" s="8"/>
      <c r="C80" s="8"/>
      <c r="D80" s="8"/>
    </row>
    <row r="81" spans="1:4" ht="51.75" customHeight="1" thickBot="1">
      <c r="A81" s="78" t="s">
        <v>123</v>
      </c>
      <c r="B81" s="79" t="s">
        <v>125</v>
      </c>
      <c r="C81" s="8"/>
      <c r="D81" s="8"/>
    </row>
    <row r="82" spans="1:4" ht="13.5" customHeight="1">
      <c r="A82" s="6"/>
      <c r="B82" s="22"/>
      <c r="C82" s="8"/>
      <c r="D82" s="8"/>
    </row>
    <row r="83" spans="1:4" ht="12.75">
      <c r="A83" s="23" t="s">
        <v>124</v>
      </c>
      <c r="B83" s="80" t="s">
        <v>51</v>
      </c>
      <c r="C83" s="8"/>
      <c r="D83" s="8"/>
    </row>
    <row r="84" spans="1:4" ht="4.5" customHeight="1" thickBot="1">
      <c r="A84" s="23"/>
      <c r="B84" s="8"/>
      <c r="C84" s="8"/>
      <c r="D84" s="8"/>
    </row>
    <row r="85" spans="1:4" ht="12.75">
      <c r="A85" s="81" t="s">
        <v>112</v>
      </c>
      <c r="B85" s="82">
        <v>3172705</v>
      </c>
      <c r="C85" s="8"/>
      <c r="D85" s="8"/>
    </row>
    <row r="86" spans="1:4" ht="12.75">
      <c r="A86" s="11" t="s">
        <v>113</v>
      </c>
      <c r="B86" s="83">
        <v>2675174</v>
      </c>
      <c r="C86" s="8"/>
      <c r="D86" s="8"/>
    </row>
    <row r="87" spans="1:4" ht="13.5" thickBot="1">
      <c r="A87" s="12" t="s">
        <v>114</v>
      </c>
      <c r="B87" s="84">
        <v>497531</v>
      </c>
      <c r="C87" s="8"/>
      <c r="D87" s="8"/>
    </row>
    <row r="88" spans="1:4" ht="13.5" thickBot="1">
      <c r="A88" s="23"/>
      <c r="B88" s="23"/>
      <c r="C88" s="8"/>
      <c r="D88" s="8"/>
    </row>
    <row r="89" spans="1:4" ht="12.75">
      <c r="A89" s="81" t="s">
        <v>117</v>
      </c>
      <c r="B89" s="85" t="s">
        <v>118</v>
      </c>
      <c r="C89" s="8"/>
      <c r="D89" s="8"/>
    </row>
    <row r="90" spans="1:4" ht="12.75" customHeight="1">
      <c r="A90" s="11" t="s">
        <v>115</v>
      </c>
      <c r="B90" s="86">
        <v>395448</v>
      </c>
      <c r="C90" s="8"/>
      <c r="D90" s="8"/>
    </row>
    <row r="91" spans="1:4" ht="13.5" customHeight="1" thickBot="1">
      <c r="A91" s="12" t="s">
        <v>116</v>
      </c>
      <c r="B91" s="87">
        <v>2199603</v>
      </c>
      <c r="C91" s="8"/>
      <c r="D91" s="8"/>
    </row>
    <row r="92" spans="1:4" ht="27" customHeight="1" thickBot="1">
      <c r="A92" s="23"/>
      <c r="B92" s="23"/>
      <c r="C92" s="8"/>
      <c r="D92" s="8"/>
    </row>
    <row r="93" spans="1:4" ht="12.75">
      <c r="A93" s="81" t="s">
        <v>56</v>
      </c>
      <c r="B93" s="85" t="s">
        <v>57</v>
      </c>
      <c r="C93" s="8"/>
      <c r="D93" s="8"/>
    </row>
    <row r="94" spans="1:4" ht="25.5">
      <c r="A94" s="11" t="s">
        <v>58</v>
      </c>
      <c r="B94" s="86">
        <f>3172705/75</f>
        <v>42302.73333333333</v>
      </c>
      <c r="C94" s="8"/>
      <c r="D94" s="8"/>
    </row>
    <row r="95" spans="1:4" ht="25.5">
      <c r="A95" s="11" t="s">
        <v>59</v>
      </c>
      <c r="B95" s="83">
        <f>497531/75</f>
        <v>6633.746666666667</v>
      </c>
      <c r="C95" s="8"/>
      <c r="D95" s="8"/>
    </row>
    <row r="96" spans="1:4" ht="25.5">
      <c r="A96" s="11" t="s">
        <v>60</v>
      </c>
      <c r="B96" s="88">
        <f>2593355/2212420</f>
        <v>1.1721802370255197</v>
      </c>
      <c r="C96" s="8"/>
      <c r="D96" s="8"/>
    </row>
    <row r="97" spans="1:4" ht="25.5">
      <c r="A97" s="11" t="s">
        <v>61</v>
      </c>
      <c r="B97" s="89">
        <f>497531/3172705</f>
        <v>0.15681602922427393</v>
      </c>
      <c r="C97" s="8"/>
      <c r="D97" s="8"/>
    </row>
    <row r="98" spans="1:4" ht="25.5">
      <c r="A98" s="11" t="s">
        <v>62</v>
      </c>
      <c r="B98" s="90">
        <f>7422862/5555339</f>
        <v>1.3361672437991632</v>
      </c>
      <c r="C98" s="8"/>
      <c r="D98" s="8"/>
    </row>
    <row r="99" spans="1:4" ht="25.5">
      <c r="A99" s="91" t="s">
        <v>63</v>
      </c>
      <c r="B99" s="92">
        <f>497531/6274195</f>
        <v>0.07929798165342326</v>
      </c>
      <c r="C99" s="8"/>
      <c r="D99" s="8"/>
    </row>
    <row r="100" spans="1:4" ht="25.5">
      <c r="A100" s="91" t="s">
        <v>64</v>
      </c>
      <c r="B100" s="92">
        <f>469137/(3814302-27178)</f>
        <v>0.1238768521970762</v>
      </c>
      <c r="C100" s="8"/>
      <c r="D100" s="8"/>
    </row>
    <row r="101" spans="1:4" ht="27" customHeight="1">
      <c r="A101" s="91" t="s">
        <v>65</v>
      </c>
      <c r="B101" s="93">
        <f>380935/2593355</f>
        <v>0.14688887560708042</v>
      </c>
      <c r="C101" s="8"/>
      <c r="D101" s="8"/>
    </row>
    <row r="102" spans="1:4" ht="25.5">
      <c r="A102" s="91" t="s">
        <v>66</v>
      </c>
      <c r="B102" s="92">
        <f>+(5824353+9807)/6274195</f>
        <v>0.9298659031158579</v>
      </c>
      <c r="C102" s="8"/>
      <c r="D102" s="8"/>
    </row>
    <row r="103" spans="1:4" ht="38.25">
      <c r="A103" s="11" t="s">
        <v>67</v>
      </c>
      <c r="B103" s="89">
        <f>568353/5555339</f>
        <v>0.10230752794743939</v>
      </c>
      <c r="C103" s="8"/>
      <c r="D103" s="8"/>
    </row>
    <row r="104" spans="1:4" ht="29.25" customHeight="1">
      <c r="A104" s="11" t="s">
        <v>68</v>
      </c>
      <c r="B104" s="94">
        <f>(7422862-4655835)/5555339</f>
        <v>0.4980842753250522</v>
      </c>
      <c r="C104" s="8"/>
      <c r="D104" s="8"/>
    </row>
    <row r="105" spans="1:4" ht="26.25" thickBot="1">
      <c r="A105" s="95" t="s">
        <v>69</v>
      </c>
      <c r="B105" s="96">
        <f>7422862-5555339</f>
        <v>1867523</v>
      </c>
      <c r="C105" s="8"/>
      <c r="D105" s="8"/>
    </row>
    <row r="106" spans="1:4" ht="13.5" thickBot="1">
      <c r="A106" s="6"/>
      <c r="B106" s="24"/>
      <c r="C106" s="8"/>
      <c r="D106" s="8"/>
    </row>
    <row r="107" spans="1:4" ht="12.75">
      <c r="A107" s="31" t="s">
        <v>54</v>
      </c>
      <c r="B107" s="97" t="s">
        <v>23</v>
      </c>
      <c r="C107" s="8"/>
      <c r="D107" s="8"/>
    </row>
    <row r="108" spans="1:4" ht="12.75">
      <c r="A108" s="33" t="s">
        <v>55</v>
      </c>
      <c r="B108" s="58" t="s">
        <v>24</v>
      </c>
      <c r="C108" s="8"/>
      <c r="D108" s="8"/>
    </row>
    <row r="109" spans="1:4" ht="12.75">
      <c r="A109" s="33" t="s">
        <v>53</v>
      </c>
      <c r="B109" s="98" t="s">
        <v>25</v>
      </c>
      <c r="C109" s="8"/>
      <c r="D109" s="8"/>
    </row>
    <row r="110" spans="1:4" ht="12.75">
      <c r="A110" s="33" t="s">
        <v>52</v>
      </c>
      <c r="B110" s="98" t="s">
        <v>26</v>
      </c>
      <c r="C110" s="8"/>
      <c r="D110" s="8"/>
    </row>
    <row r="111" spans="1:4" ht="102.75" thickBot="1">
      <c r="A111" s="12" t="s">
        <v>70</v>
      </c>
      <c r="B111" s="99" t="s">
        <v>168</v>
      </c>
      <c r="C111" s="8"/>
      <c r="D111" s="8"/>
    </row>
    <row r="112" spans="1:4" ht="14.25" customHeight="1">
      <c r="A112" s="25"/>
      <c r="B112" s="26"/>
      <c r="C112" s="8"/>
      <c r="D112" s="8"/>
    </row>
    <row r="113" spans="1:4" ht="12.75">
      <c r="A113" s="9"/>
      <c r="B113" s="80" t="s">
        <v>51</v>
      </c>
      <c r="C113" s="8"/>
      <c r="D113" s="8"/>
    </row>
    <row r="114" spans="1:4" ht="12.75">
      <c r="A114" s="8" t="s">
        <v>50</v>
      </c>
      <c r="B114" s="27">
        <v>268089</v>
      </c>
      <c r="C114" s="8"/>
      <c r="D114" s="8"/>
    </row>
    <row r="115" spans="1:4" ht="12.75">
      <c r="A115" s="8"/>
      <c r="B115" s="27"/>
      <c r="C115" s="8"/>
      <c r="D115" s="8"/>
    </row>
    <row r="116" spans="1:4" ht="13.5" thickBot="1">
      <c r="A116" s="8"/>
      <c r="B116" s="100" t="s">
        <v>48</v>
      </c>
      <c r="C116" s="8"/>
      <c r="D116" s="8"/>
    </row>
    <row r="117" spans="1:4" ht="12.75">
      <c r="A117" s="101" t="s">
        <v>49</v>
      </c>
      <c r="B117" s="102"/>
      <c r="C117" s="8"/>
      <c r="D117" s="8"/>
    </row>
    <row r="118" spans="1:4" ht="12.75">
      <c r="A118" s="103" t="s">
        <v>17</v>
      </c>
      <c r="B118" s="104">
        <v>0.6933</v>
      </c>
      <c r="C118" s="13"/>
      <c r="D118" s="8"/>
    </row>
    <row r="119" spans="1:4" ht="13.5" thickBot="1">
      <c r="A119" s="105" t="s">
        <v>18</v>
      </c>
      <c r="B119" s="106">
        <v>0.06</v>
      </c>
      <c r="C119" s="8"/>
      <c r="D119" s="8"/>
    </row>
    <row r="120" spans="1:4" ht="12.75">
      <c r="A120" s="3"/>
      <c r="B120" s="3"/>
      <c r="C120" s="8"/>
      <c r="D120" s="8"/>
    </row>
    <row r="121" spans="1:4" ht="13.5" thickBot="1">
      <c r="A121" s="3"/>
      <c r="B121" s="107" t="s">
        <v>47</v>
      </c>
      <c r="C121" s="8"/>
      <c r="D121" s="8"/>
    </row>
    <row r="122" spans="1:4" ht="12.75">
      <c r="A122" s="101" t="s">
        <v>46</v>
      </c>
      <c r="B122" s="102"/>
      <c r="C122" s="8"/>
      <c r="D122" s="8"/>
    </row>
    <row r="123" spans="1:4" ht="12.75">
      <c r="A123" s="103" t="s">
        <v>18</v>
      </c>
      <c r="B123" s="104">
        <v>0.6089</v>
      </c>
      <c r="C123" s="8"/>
      <c r="D123" s="8"/>
    </row>
    <row r="124" spans="1:4" ht="13.5" thickBot="1">
      <c r="A124" s="105" t="s">
        <v>14</v>
      </c>
      <c r="B124" s="106">
        <v>0.0244</v>
      </c>
      <c r="C124" s="8"/>
      <c r="D124" s="8"/>
    </row>
    <row r="125" spans="1:4" ht="12.75">
      <c r="A125" s="8"/>
      <c r="B125" s="8"/>
      <c r="C125" s="8"/>
      <c r="D125" s="8"/>
    </row>
    <row r="126" spans="1:4" ht="13.5" thickBot="1">
      <c r="A126" s="8" t="s">
        <v>169</v>
      </c>
      <c r="B126" s="8"/>
      <c r="C126" s="8"/>
      <c r="D126" s="8"/>
    </row>
    <row r="127" spans="1:4" ht="28.5" customHeight="1">
      <c r="A127" s="31" t="s">
        <v>42</v>
      </c>
      <c r="B127" s="118" t="s">
        <v>170</v>
      </c>
      <c r="C127" s="119"/>
      <c r="D127" s="8"/>
    </row>
    <row r="128" spans="1:4" ht="58.5" customHeight="1">
      <c r="A128" s="33" t="s">
        <v>43</v>
      </c>
      <c r="B128" s="120" t="s">
        <v>171</v>
      </c>
      <c r="C128" s="121"/>
      <c r="D128" s="8"/>
    </row>
    <row r="129" spans="1:4" ht="24.75" customHeight="1" thickBot="1">
      <c r="A129" s="108" t="s">
        <v>44</v>
      </c>
      <c r="B129" s="111" t="s">
        <v>45</v>
      </c>
      <c r="C129" s="112"/>
      <c r="D129" s="8"/>
    </row>
    <row r="130" spans="1:4" ht="12.75">
      <c r="A130" s="8"/>
      <c r="B130" s="8"/>
      <c r="C130" s="8"/>
      <c r="D130" s="8"/>
    </row>
    <row r="131" spans="1:4" ht="13.5" thickBot="1">
      <c r="A131" s="8" t="s">
        <v>0</v>
      </c>
      <c r="B131" s="8"/>
      <c r="C131" s="8"/>
      <c r="D131" s="8"/>
    </row>
    <row r="132" spans="1:4" ht="93" customHeight="1">
      <c r="A132" s="31" t="s">
        <v>105</v>
      </c>
      <c r="B132" s="113" t="s">
        <v>120</v>
      </c>
      <c r="C132" s="114"/>
      <c r="D132" s="8"/>
    </row>
    <row r="133" spans="1:4" ht="25.5" customHeight="1">
      <c r="A133" s="33" t="s">
        <v>106</v>
      </c>
      <c r="B133" s="115" t="s">
        <v>109</v>
      </c>
      <c r="C133" s="116"/>
      <c r="D133" s="8"/>
    </row>
    <row r="134" spans="1:4" ht="36" customHeight="1" thickBot="1">
      <c r="A134" s="108" t="s">
        <v>107</v>
      </c>
      <c r="B134" s="125" t="s">
        <v>119</v>
      </c>
      <c r="C134" s="126"/>
      <c r="D134" s="8"/>
    </row>
    <row r="135" spans="1:4" ht="39.75" customHeight="1" thickBot="1">
      <c r="A135" s="109" t="s">
        <v>108</v>
      </c>
      <c r="B135" s="127" t="s">
        <v>121</v>
      </c>
      <c r="C135" s="128"/>
      <c r="D135" s="8"/>
    </row>
    <row r="136" spans="1:4" ht="17.25" customHeight="1">
      <c r="A136" s="25"/>
      <c r="B136" s="15"/>
      <c r="C136" s="15"/>
      <c r="D136" s="8"/>
    </row>
    <row r="137" spans="1:4" ht="12" customHeight="1">
      <c r="A137" s="25"/>
      <c r="B137" s="15"/>
      <c r="C137" s="15"/>
      <c r="D137" s="8"/>
    </row>
    <row r="138" spans="1:4" ht="14.25">
      <c r="A138" s="8"/>
      <c r="B138" s="129" t="s">
        <v>41</v>
      </c>
      <c r="C138" s="129"/>
      <c r="D138" s="8"/>
    </row>
    <row r="139" spans="1:4" ht="12.75">
      <c r="A139" s="8"/>
      <c r="B139" s="124" t="s">
        <v>110</v>
      </c>
      <c r="C139" s="124"/>
      <c r="D139" s="8"/>
    </row>
    <row r="140" spans="1:4" ht="12.75">
      <c r="A140" s="8"/>
      <c r="B140" s="8"/>
      <c r="C140" s="8"/>
      <c r="D140" s="8"/>
    </row>
    <row r="141" spans="1:4" ht="14.25" customHeight="1">
      <c r="A141" s="8"/>
      <c r="B141" s="8"/>
      <c r="C141" s="8"/>
      <c r="D141" s="8"/>
    </row>
    <row r="142" spans="1:4" ht="12.75">
      <c r="A142" s="8"/>
      <c r="B142" s="124" t="s">
        <v>111</v>
      </c>
      <c r="C142" s="124"/>
      <c r="D142" s="8"/>
    </row>
  </sheetData>
  <mergeCells count="16">
    <mergeCell ref="A66:C66"/>
    <mergeCell ref="B142:C142"/>
    <mergeCell ref="B134:C134"/>
    <mergeCell ref="B135:C135"/>
    <mergeCell ref="B138:C138"/>
    <mergeCell ref="B139:C139"/>
    <mergeCell ref="A4:D4"/>
    <mergeCell ref="B129:C129"/>
    <mergeCell ref="B132:C132"/>
    <mergeCell ref="B133:C133"/>
    <mergeCell ref="A6:D6"/>
    <mergeCell ref="B127:C127"/>
    <mergeCell ref="B128:C128"/>
    <mergeCell ref="A76:C76"/>
    <mergeCell ref="A75:D75"/>
    <mergeCell ref="A65:C65"/>
  </mergeCells>
  <printOptions/>
  <pageMargins left="0.79" right="0.35433070866141736" top="0.3937007874015748" bottom="0.1968503937007874" header="0.5118110236220472" footer="0.5118110236220472"/>
  <pageSetup horizontalDpi="300" verticalDpi="300" orientation="portrait" paperSize="9" scale="75" r:id="rId3"/>
  <rowBreaks count="2" manualBreakCount="2">
    <brk id="57" max="3" man="1"/>
    <brk id="105" max="255" man="1"/>
  </rowBreaks>
  <legacyDrawing r:id="rId2"/>
  <oleObjects>
    <oleObject progId="Word.Document.8" shapeId="858762"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EB</cp:lastModifiedBy>
  <cp:lastPrinted>2010-06-25T10:38:35Z</cp:lastPrinted>
  <dcterms:created xsi:type="dcterms:W3CDTF">2007-05-01T11:26:42Z</dcterms:created>
  <dcterms:modified xsi:type="dcterms:W3CDTF">2010-09-06T08:36:36Z</dcterms:modified>
  <cp:category/>
  <cp:version/>
  <cp:contentType/>
  <cp:contentStatus/>
</cp:coreProperties>
</file>