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<sst xmlns="http://schemas.openxmlformats.org/spreadsheetml/2006/main" count="186" uniqueCount="173">
  <si>
    <t xml:space="preserve">    Sedište i adresa</t>
  </si>
  <si>
    <t xml:space="preserve">    PIB</t>
  </si>
  <si>
    <t>2. Web site i e-mail adresa</t>
  </si>
  <si>
    <t xml:space="preserve">4. Delatnost (šifra i opis) </t>
  </si>
  <si>
    <t xml:space="preserve">    ISIN broj</t>
  </si>
  <si>
    <t xml:space="preserve">    CIF kod</t>
  </si>
  <si>
    <t>11. Naziv sedište i poslovna adresa revizorske kuce koja je revidirala poslednji finansijski izveštaj</t>
  </si>
  <si>
    <t>Naziv</t>
  </si>
  <si>
    <t>Sedište -poslovna adresa</t>
  </si>
  <si>
    <t>12.Naziv organizovanog tržišta na koje su uključene akcije</t>
  </si>
  <si>
    <t>II. Podaci o upravi društva</t>
  </si>
  <si>
    <t>Ime, prezime i prebivalište</t>
  </si>
  <si>
    <t>3. Kodeks ponašanja u pisanoj formi</t>
  </si>
  <si>
    <t>III. Podaci o poslovanju društva</t>
  </si>
  <si>
    <t>Uprava je konstatovala da se poslovanje obavljalo u skladu sa usvojenom poslovnom politikom</t>
  </si>
  <si>
    <t>1.Izveštaj uprave o realizaciji usvojene poslovne politike</t>
  </si>
  <si>
    <t>2. Analiza poslovanja</t>
  </si>
  <si>
    <t>Ukupan prihod</t>
  </si>
  <si>
    <t>Ukupan rashod</t>
  </si>
  <si>
    <t>Bruto dobit</t>
  </si>
  <si>
    <t>Delatnost</t>
  </si>
  <si>
    <t>Ostvareni prihod</t>
  </si>
  <si>
    <t>Pokazatelji poslovanja</t>
  </si>
  <si>
    <t>Vrednost</t>
  </si>
  <si>
    <t>4. Promene - povećanja bilansnih vrednosti</t>
  </si>
  <si>
    <t>Imovina</t>
  </si>
  <si>
    <t>Obaveze</t>
  </si>
  <si>
    <t>Neto dobitak</t>
  </si>
  <si>
    <t>5.-</t>
  </si>
  <si>
    <t>6. Sopstvene akcije</t>
  </si>
  <si>
    <t>7. Izvršena ulaganja</t>
  </si>
  <si>
    <t>8. Rezerve</t>
  </si>
  <si>
    <t>ESVUFR</t>
  </si>
  <si>
    <t>9. Podaci o akcijama</t>
  </si>
  <si>
    <t xml:space="preserve">                                 Generalni direktor</t>
  </si>
  <si>
    <t>Ime i prezime</t>
  </si>
  <si>
    <t>Produktivnost rada I                                           (ostvareni prihod/broj radnika)</t>
  </si>
  <si>
    <t>Produktivnost rada II                                          (ostvarena dobit/broj radnika)</t>
  </si>
  <si>
    <t>Ekonomičnost poslovanja                                   (poslovni prihod/poslovni rashod)</t>
  </si>
  <si>
    <t>Rentabilnost poslovanja                                      (iskazana dobit/ukupni prihodi)</t>
  </si>
  <si>
    <t>Prinos na ukupni kapital                                      (bruto dobit/ukupan kapital)</t>
  </si>
  <si>
    <t>Neto prinos na sopstveni kapital                      (neto dobit/akcijski kapital)</t>
  </si>
  <si>
    <t>Poslovni neto dobitak                                            (poslovni dobitak/neto prihod od prodaje)</t>
  </si>
  <si>
    <t>Stepen zaduženosti                                           (ukupne obaveze/ukupan kapital)</t>
  </si>
  <si>
    <t>II stepen likvidnosti                                              (likvidna sredstva/kratkoročne obaveze)</t>
  </si>
  <si>
    <t>Neto obrtni kapital                                          (obrtna imovina-kratkoročne obaveze)</t>
  </si>
  <si>
    <t>I - Opšti podaci</t>
  </si>
  <si>
    <t>Beogradska berza Novi Beograd,                                                                 Omladinskih brigada 1</t>
  </si>
  <si>
    <t>Obrazovanje, sadašnje zaposlenje, članstvo u UO i NO drugih društava</t>
  </si>
  <si>
    <r>
      <t xml:space="preserve">Na osnovu člana 4. Pravilnika o sadržini i načinu izveštavanja javnih društava i obaveštavanju o posedovanju akcija sa pravom glasa (Sl.glasnik RS br.100/2006) </t>
    </r>
    <r>
      <rPr>
        <b/>
        <sz val="10"/>
        <rFont val="Tahoma"/>
        <family val="2"/>
      </rPr>
      <t>Energoprojekt Holding a.d. iz Beograda</t>
    </r>
    <r>
      <rPr>
        <sz val="10"/>
        <rFont val="Tahoma"/>
        <family val="2"/>
      </rPr>
      <t xml:space="preserve"> objavljuje</t>
    </r>
  </si>
  <si>
    <t>1. Poslovno ime</t>
  </si>
  <si>
    <r>
      <t>ENERGOPROJEKT HOLDING a.d.</t>
    </r>
    <r>
      <rPr>
        <sz val="10"/>
        <rFont val="Tahoma"/>
        <family val="2"/>
      </rPr>
      <t xml:space="preserve">                          Otvoreno akcionarsko društvo za holding poslovanje </t>
    </r>
  </si>
  <si>
    <t xml:space="preserve">    Matični broj</t>
  </si>
  <si>
    <t>O7O23O14</t>
  </si>
  <si>
    <t>BD.8020/2005 оd 20.05.2005 godine</t>
  </si>
  <si>
    <t xml:space="preserve"> 74150-Holding poslovi</t>
  </si>
  <si>
    <t>7.Deset najvećih akcionara</t>
  </si>
  <si>
    <t>Akcijski fond Republike Srbije</t>
  </si>
  <si>
    <t>East capital asset managment</t>
  </si>
  <si>
    <t>Privredna banka Zagreb d.d.</t>
  </si>
  <si>
    <t>Gustavus Capital Asset mngt.</t>
  </si>
  <si>
    <t>Broj izdatih akcija (obične)</t>
  </si>
  <si>
    <t>RSHOLDE58279</t>
  </si>
  <si>
    <t>Energoprojekt Visokogradnja a.d.</t>
  </si>
  <si>
    <t>Bulevar M. Pupina 12 , Beograd</t>
  </si>
  <si>
    <t>Energoprojekt Niskogradnja a.d.</t>
  </si>
  <si>
    <t>Energoprojekt Oprema a.d.</t>
  </si>
  <si>
    <t>Energoprojekt Hidroinženjering a.d.</t>
  </si>
  <si>
    <t>Energoprojekt Entel a.d.</t>
  </si>
  <si>
    <t xml:space="preserve">Ignjat Tucović, Beograd,          </t>
  </si>
  <si>
    <t xml:space="preserve">Vladan Pirivatrić, Beograd,                          </t>
  </si>
  <si>
    <t>Slobodan Dinić, Beograd</t>
  </si>
  <si>
    <t>Svetislav Simović, Beograd</t>
  </si>
  <si>
    <t>Jovan Korolija, Beograd</t>
  </si>
  <si>
    <t>Dragan Mandić, Beograd</t>
  </si>
  <si>
    <t>Miloš Parojčić, Beograd</t>
  </si>
  <si>
    <t>-</t>
  </si>
  <si>
    <t xml:space="preserve"> -</t>
  </si>
  <si>
    <t>dr Dejan Šoškić, Beograd</t>
  </si>
  <si>
    <t>mr Marko Mićanović, Beograd</t>
  </si>
  <si>
    <t xml:space="preserve">Primenjuje se kodeks korporativnog upravljanja Privredne komore Srbije </t>
  </si>
  <si>
    <t>10.Podaci o zavisnim društvima (pet najznačajnijih subjekata konsolidacije)</t>
  </si>
  <si>
    <t>Isplaćena dividenda (u poslednje tri godine)</t>
  </si>
  <si>
    <t>VII stepen, Generalni direktor Energoprojekt Holding a.d.</t>
  </si>
  <si>
    <t>mr Joza Tucakov, Beograd</t>
  </si>
  <si>
    <t>VII stepen, penzioner</t>
  </si>
  <si>
    <t>VII-2 stepen, penzioner</t>
  </si>
  <si>
    <t>VIII stepen, Profesor Ekonomskog fakulteta u Beogradu</t>
  </si>
  <si>
    <t>Holding poslovi</t>
  </si>
  <si>
    <t>Izgradnja gradjevinskih objekata</t>
  </si>
  <si>
    <t>Likvidnost                                               (obrtna imovina/kratkororočne obaveze)</t>
  </si>
  <si>
    <t xml:space="preserve">I stepen likvidnosti                                                (gotovina i gotovinski ekvivalenti /kratkoročne obaveze) </t>
  </si>
  <si>
    <t>9. Bitni poslovni događaji koji su se desili od dana bilansiranja do dana podnošenja izveštaja</t>
  </si>
  <si>
    <t xml:space="preserve">3. - Prihodi od prodaje eksternim kupcima: </t>
  </si>
  <si>
    <t xml:space="preserve">          -  Glavni kupci:</t>
  </si>
  <si>
    <t xml:space="preserve">          -  Glavni dobavljači:</t>
  </si>
  <si>
    <t>% u ukupnom prihodu</t>
  </si>
  <si>
    <t>% u uk.obavezama prema dobavljačima</t>
  </si>
  <si>
    <t>Beograd, Bulevar Mihaila Pupina 12</t>
  </si>
  <si>
    <t>Elektrodistribucija</t>
  </si>
  <si>
    <t xml:space="preserve">8. Vrednost osnovnog kapitala  </t>
  </si>
  <si>
    <t>u 000 RSD</t>
  </si>
  <si>
    <t>Hypo kastodi 4</t>
  </si>
  <si>
    <t>Raiffeisen zentralbank</t>
  </si>
  <si>
    <t>Blue Center d.o.o.</t>
  </si>
  <si>
    <t>Energoprojekt Visokogradnja</t>
  </si>
  <si>
    <t xml:space="preserve">    Pojedinačni iznosi za isplatu su regulisani odgovarajućom odlukom Skupštine akcionara.</t>
  </si>
  <si>
    <t>www.energoprojekt.rs   ep@energoprojekt.rs</t>
  </si>
  <si>
    <t>Unicredit Bank Austria AG</t>
  </si>
  <si>
    <t>Vladimir Sekulić, Beograd</t>
  </si>
  <si>
    <t xml:space="preserve">Dobitak po akciji </t>
  </si>
  <si>
    <t>Povećanje na poziciji imovine rezultat je u najvećoj  meri porasta  zaliha nedovršene proizvodnje na objektu u izgradnji u bloku 26.</t>
  </si>
  <si>
    <t xml:space="preserve">                            Vladan Pirivatrić, dipl.inž.    </t>
  </si>
  <si>
    <t>VII stepen, Generalni direktor Termoelektro a.d. iz Beograda</t>
  </si>
  <si>
    <t>VII-2 stepen, Direktor u Altis Capital Beograd</t>
  </si>
  <si>
    <t>GODIŠNJI IZVEŠTAJ O POSLOVANJU ZA 2009</t>
  </si>
  <si>
    <t>5. Broj zaposlenih (prosečan broj u 2009.)</t>
  </si>
  <si>
    <t xml:space="preserve">6. Broj akcionara (na dan 31.12.2009) </t>
  </si>
  <si>
    <t>Broj akcija na                                              dan 31.12.2009</t>
  </si>
  <si>
    <t>Učešće  u osnovnom kapitalu-% na dan 31.12.2009</t>
  </si>
  <si>
    <t>PIO fond Republike Srbije</t>
  </si>
  <si>
    <t>GP Napred a.d. Beograd</t>
  </si>
  <si>
    <t>Erste bank custody 00001</t>
  </si>
  <si>
    <t>Na dan 31.12.2009</t>
  </si>
  <si>
    <t>1. Članovi uprave (na dan 31.12. 2009.) *</t>
  </si>
  <si>
    <t>Br. i % akcija koji poseduju u AD na dan 31.12.2009</t>
  </si>
  <si>
    <t>2. Članovi nadzornog odbora (na dan 31.12. 2009.) *</t>
  </si>
  <si>
    <t>Najviša cena akcija u toku 2009. godine</t>
  </si>
  <si>
    <t>Najniža cena akcija u toku 2009. godine</t>
  </si>
  <si>
    <t>Tržišna kapitalizacija na dan 31.12.2009</t>
  </si>
  <si>
    <t>23.09.2009 - 1.125 RSD</t>
  </si>
  <si>
    <t>11.03.2009 - 296 RSD</t>
  </si>
  <si>
    <t>7.205.003.410 RSD</t>
  </si>
  <si>
    <t>50,61 RSD</t>
  </si>
  <si>
    <t xml:space="preserve">Društvo je u 2008. i 2009. godini otkupilo 19.410 sopstvenih akcija, čija nominalna vrednost iznosi 7.764 hiljada RSD. Po osnovu raspodele dobiti za 2008. godinu broj sopstvenih akcija je povećan za 776 akcija, čija nominalna vrednost iznosi 310 hiljada RSD. U 2009. društvo je prodalo 10.390 sopstvenih akcija nominalne vrednosti 4.156 hiljada RSD, tako da na dan 31.12. 2009. godine, ukupan broj otkupljenih sopstvenih akcija društva iznosi 9.796 sopstvenih akcija, nominalne vrednosti 3.918 hiljada RSD. </t>
  </si>
  <si>
    <t xml:space="preserve">Od dana bilansiranja do dana podnošenja izveštaja nije bilo bitnih poslovnih događaja koji bi uticali na verodostojnost iskazanih finansijskih izveštaja. </t>
  </si>
  <si>
    <t xml:space="preserve">  430        (0,005%) </t>
  </si>
  <si>
    <t>1394        (0,01%)</t>
  </si>
  <si>
    <t>2104        (0,02%)</t>
  </si>
  <si>
    <t xml:space="preserve">mr Miodrag Zečević, Beograd,          </t>
  </si>
  <si>
    <t>Nada Bojović, Beograd</t>
  </si>
  <si>
    <t>Vitomir Perić, Beograd</t>
  </si>
  <si>
    <t>6281        (0,07%)</t>
  </si>
  <si>
    <t>6932        (0,07%)</t>
  </si>
  <si>
    <t>757       (0,01%)</t>
  </si>
  <si>
    <t>701       (0,01%)</t>
  </si>
  <si>
    <t>VII stepen, menadžer u b.d.d. M&amp;V Investments, član UO M&amp;V Investments i Telefonkabl a.d. Beograd.</t>
  </si>
  <si>
    <t>1292        (0,01%)</t>
  </si>
  <si>
    <t>1772        (0,02%)</t>
  </si>
  <si>
    <t>2168        (0,02%)</t>
  </si>
  <si>
    <t>700       (0,01%)</t>
  </si>
  <si>
    <t>3.814.302 hiljada rsd</t>
  </si>
  <si>
    <t>Dr Rajko Tepavac, Beograd</t>
  </si>
  <si>
    <t>Prof. dr Miodrag Nikolić, Beograd</t>
  </si>
  <si>
    <t>5045       (0,05%)</t>
  </si>
  <si>
    <t xml:space="preserve">VII stepen, menadžer u Energoprojekt Energodata a.d. </t>
  </si>
  <si>
    <t>VII stepen, Direktor Napred 41 d.o.o.</t>
  </si>
  <si>
    <t>967         (0,01)</t>
  </si>
  <si>
    <t xml:space="preserve">*) Ukupan iznos isplaćene neto naknade članovima Uprave u 2009. godini iznosi 9.524.181 dinara.  </t>
  </si>
  <si>
    <t xml:space="preserve">*) Ukupan iznos isplaćene neto naknade članovima Nadzornog odbora u 2009. godini iznosi 4.321.905 dinara.  </t>
  </si>
  <si>
    <t xml:space="preserve">VII-2 stepen, v.d. direktora Energoprojekt Oprema a.d., rukovodilac sektora u Energoprojekt Holding a.d. </t>
  </si>
  <si>
    <t>Moore Stephens Revizija i Računovodstvo Beograd, Studentski Trg 4/5I</t>
  </si>
  <si>
    <t>Smanjenje dugoročnih obaveza posledica je oslobađanja garantnog depozita glavnom izvođaču Visokogradnji za blok 26, dok porast kratkoročnih obaveza potiče najvećim delom iz primljenog avansa od kupca po istom projektu.</t>
  </si>
  <si>
    <t xml:space="preserve">Neto dobitak je odraz ukupne poslovne aktivnosti preduzeća. </t>
  </si>
  <si>
    <t xml:space="preserve">U 2009. godini vršena su ulaganja u opremu i nematerijalna ulaganja u softver i licence.                                                     </t>
  </si>
  <si>
    <t xml:space="preserve">Statutarne rezerve društva povećane su u odnosu na prethodnu godinu po odluci Skupštine akcionara o raspodeli neraspoređenog dobitka.                                                                    </t>
  </si>
  <si>
    <t>VIII stepen, Docent na Ekonomskom fakultetu u Novom Sadu,  Predsednik NO Metalac a.d. Gornji Milanovac</t>
  </si>
  <si>
    <t>VIII stepen, Profesor na fakultetu za internacionalni menadžment u Beogradu.</t>
  </si>
  <si>
    <t xml:space="preserve">VII stepen, diplomirani inženjer </t>
  </si>
  <si>
    <t>VII stepen, Izvršni direktor  u Energoprojekt Holding a.d., predsednik UO: Energoprojekt Visokogradnja a.d., Energoprojekt Niskogradnja a.d., Energoprojekt Industrija a.d. i Energoprojekt Urbanizam i Arhitektura a.d..</t>
  </si>
  <si>
    <t>Isplata dividendi (u bruto iznosu od 20 dinara po akciji) u iznosu od 175.210.580 dinara  za 2006. godinu. Isplata u akcijama (emitovanjem 346.934 komada običnih akcija V emisije za 2007. godinu i 360.347 komada običnih akcija VII emisije za 2008. godinu).</t>
  </si>
  <si>
    <t xml:space="preserve">               ENERGOPROJEKT HOLDING  A.D </t>
  </si>
  <si>
    <t>3. Broj i datum rešenja o upisu u registar  privrednih subjekata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</si>
</sst>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_(* #,##0.000_);_(* \(#,##0.000\);_(* &quot;-&quot;??_);_(@_)"/>
    <numFmt numFmtId="184" formatCode="_(* #,##0.0000_);_(* \(#,##0.0000\);_(* &quot;-&quot;??_);_(@_)"/>
    <numFmt numFmtId="185" formatCode="_(* #,##0.0_);_(* \(#,##0.0\);_(* &quot;-&quot;??_);_(@_)"/>
    <numFmt numFmtId="186" formatCode="_(* #,##0_);_(* \(#,##0\);_(* &quot;-&quot;??_);_(@_)"/>
    <numFmt numFmtId="187" formatCode="#,##0.0"/>
    <numFmt numFmtId="188" formatCode="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000"/>
  </numFmts>
  <fonts count="16">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10"/>
      <name val="Tahoma"/>
      <family val="2"/>
    </font>
    <font>
      <b/>
      <i/>
      <sz val="10"/>
      <name val="Tahoma"/>
      <family val="2"/>
    </font>
    <font>
      <sz val="10"/>
      <color indexed="8"/>
      <name val="Tahoma"/>
      <family val="2"/>
    </font>
    <font>
      <b/>
      <i/>
      <sz val="10"/>
      <color indexed="8"/>
      <name val="Tahoma"/>
      <family val="2"/>
    </font>
    <font>
      <sz val="9"/>
      <name val="Tahoma"/>
      <family val="2"/>
    </font>
    <font>
      <b/>
      <sz val="10"/>
      <color indexed="8"/>
      <name val="Tahoma"/>
      <family val="2"/>
    </font>
    <font>
      <b/>
      <sz val="9"/>
      <name val="Tahoma"/>
      <family val="2"/>
    </font>
    <font>
      <b/>
      <sz val="14"/>
      <name val="Tahoma"/>
      <family val="2"/>
    </font>
    <font>
      <sz val="9"/>
      <color indexed="8"/>
      <name val="Tahoma"/>
      <family val="2"/>
    </font>
    <font>
      <b/>
      <sz val="11"/>
      <name val="Tahoma"/>
      <family val="2"/>
    </font>
    <font>
      <b/>
      <sz val="12"/>
      <name val="Courier New"/>
      <family val="3"/>
    </font>
  </fonts>
  <fills count="2">
    <fill>
      <patternFill/>
    </fill>
    <fill>
      <patternFill patternType="gray125"/>
    </fill>
  </fills>
  <borders count="30">
    <border>
      <left/>
      <right/>
      <top/>
      <bottom/>
      <diagonal/>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color indexed="63"/>
      </top>
      <bottom style="medium"/>
    </border>
    <border>
      <left style="thin"/>
      <right style="thin"/>
      <top style="medium"/>
      <bottom style="thin"/>
    </border>
    <border>
      <left style="medium"/>
      <right style="thin"/>
      <top style="thin"/>
      <bottom>
        <color indexed="63"/>
      </bottom>
    </border>
    <border>
      <left style="thin"/>
      <right style="medium"/>
      <top style="medium"/>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style="medium"/>
    </border>
    <border>
      <left style="medium"/>
      <right style="thin"/>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0" borderId="0" xfId="0" applyAlignment="1">
      <alignment horizontal="righ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5" fillId="0" borderId="0" xfId="0" applyFont="1" applyFill="1" applyBorder="1" applyAlignment="1">
      <alignment/>
    </xf>
    <xf numFmtId="0" fontId="7" fillId="0" borderId="0" xfId="0" applyFont="1" applyFill="1" applyBorder="1" applyAlignment="1">
      <alignment wrapText="1"/>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7" fillId="0" borderId="1" xfId="0" applyFont="1" applyFill="1" applyBorder="1" applyAlignment="1">
      <alignment horizontal="left" vertical="center" wrapText="1"/>
    </xf>
    <xf numFmtId="0" fontId="4" fillId="0" borderId="2" xfId="0" applyFont="1" applyFill="1" applyBorder="1" applyAlignment="1">
      <alignment/>
    </xf>
    <xf numFmtId="0" fontId="4" fillId="0" borderId="3"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vertical="top" wrapText="1"/>
    </xf>
    <xf numFmtId="0" fontId="7" fillId="0" borderId="0" xfId="0" applyFont="1" applyFill="1" applyBorder="1" applyAlignment="1">
      <alignment horizontal="left" vertical="center" wrapText="1"/>
    </xf>
    <xf numFmtId="0" fontId="4" fillId="0" borderId="2" xfId="0" applyFont="1" applyFill="1" applyBorder="1" applyAlignment="1">
      <alignment wrapText="1"/>
    </xf>
    <xf numFmtId="0" fontId="4" fillId="0" borderId="4" xfId="0" applyFont="1" applyFill="1" applyBorder="1" applyAlignment="1">
      <alignment wrapText="1"/>
    </xf>
    <xf numFmtId="0" fontId="4" fillId="0" borderId="6" xfId="0" applyFont="1" applyFill="1" applyBorder="1" applyAlignment="1">
      <alignment horizontal="right"/>
    </xf>
    <xf numFmtId="0" fontId="9" fillId="0" borderId="7" xfId="0" applyFont="1" applyFill="1" applyBorder="1" applyAlignment="1">
      <alignment wrapText="1"/>
    </xf>
    <xf numFmtId="10" fontId="4" fillId="0" borderId="0" xfId="0" applyNumberFormat="1" applyFont="1" applyFill="1" applyAlignment="1">
      <alignment/>
    </xf>
    <xf numFmtId="0" fontId="4" fillId="0" borderId="8" xfId="0" applyFont="1" applyFill="1" applyBorder="1" applyAlignment="1">
      <alignment horizontal="right"/>
    </xf>
    <xf numFmtId="3" fontId="4" fillId="0" borderId="0" xfId="0" applyNumberFormat="1" applyFont="1" applyFill="1" applyBorder="1" applyAlignment="1">
      <alignment/>
    </xf>
    <xf numFmtId="0" fontId="15" fillId="0" borderId="0" xfId="0" applyFont="1" applyAlignment="1">
      <alignment horizontal="justify"/>
    </xf>
    <xf numFmtId="0" fontId="15" fillId="0" borderId="0" xfId="0" applyFont="1" applyAlignment="1">
      <alignment horizontal="left"/>
    </xf>
    <xf numFmtId="0" fontId="9" fillId="0" borderId="0" xfId="0" applyFont="1" applyFill="1" applyBorder="1" applyAlignment="1">
      <alignment horizontal="left" wrapText="1"/>
    </xf>
    <xf numFmtId="0" fontId="4" fillId="0" borderId="3" xfId="0" applyFont="1" applyFill="1" applyBorder="1" applyAlignment="1">
      <alignment/>
    </xf>
    <xf numFmtId="0" fontId="5" fillId="0" borderId="9" xfId="0" applyFont="1" applyFill="1" applyBorder="1" applyAlignment="1">
      <alignment wrapText="1"/>
    </xf>
    <xf numFmtId="0" fontId="4" fillId="0" borderId="6" xfId="0" applyFont="1" applyFill="1" applyBorder="1" applyAlignment="1">
      <alignment/>
    </xf>
    <xf numFmtId="0" fontId="7" fillId="0" borderId="6" xfId="0" applyFont="1" applyFill="1" applyBorder="1" applyAlignment="1">
      <alignment horizontal="left"/>
    </xf>
    <xf numFmtId="0" fontId="7" fillId="0" borderId="6" xfId="0" applyFont="1" applyFill="1" applyBorder="1" applyAlignment="1">
      <alignment wrapText="1"/>
    </xf>
    <xf numFmtId="0" fontId="7" fillId="0" borderId="6" xfId="0" applyFont="1" applyFill="1" applyBorder="1" applyAlignment="1">
      <alignment/>
    </xf>
    <xf numFmtId="0" fontId="4" fillId="0" borderId="10" xfId="0" applyFont="1" applyFill="1" applyBorder="1" applyAlignment="1">
      <alignment wrapText="1"/>
    </xf>
    <xf numFmtId="0" fontId="5" fillId="0" borderId="3" xfId="0" applyFont="1" applyFill="1" applyBorder="1" applyAlignment="1">
      <alignment horizontal="left" wrapText="1"/>
    </xf>
    <xf numFmtId="0" fontId="7" fillId="0" borderId="0" xfId="0" applyFont="1" applyFill="1" applyBorder="1" applyAlignment="1">
      <alignment horizontal="left"/>
    </xf>
    <xf numFmtId="0" fontId="0" fillId="0" borderId="0" xfId="0" applyFill="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center" vertical="center"/>
    </xf>
    <xf numFmtId="0" fontId="7"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4" xfId="0" applyFont="1" applyFill="1" applyBorder="1" applyAlignment="1">
      <alignment horizontal="left" vertical="center"/>
    </xf>
    <xf numFmtId="0" fontId="4" fillId="0" borderId="8"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Alignment="1">
      <alignment/>
    </xf>
    <xf numFmtId="0" fontId="5" fillId="0" borderId="3" xfId="0" applyFont="1" applyFill="1" applyBorder="1" applyAlignment="1">
      <alignment/>
    </xf>
    <xf numFmtId="0" fontId="11" fillId="0" borderId="11" xfId="0" applyFont="1" applyFill="1" applyBorder="1" applyAlignment="1">
      <alignment horizontal="left" wrapText="1"/>
    </xf>
    <xf numFmtId="0" fontId="9" fillId="0" borderId="1" xfId="0" applyFont="1" applyFill="1" applyBorder="1" applyAlignment="1">
      <alignment wrapText="1"/>
    </xf>
    <xf numFmtId="0" fontId="11" fillId="0" borderId="3" xfId="0" applyFont="1" applyFill="1" applyBorder="1" applyAlignment="1">
      <alignment/>
    </xf>
    <xf numFmtId="0" fontId="4" fillId="0" borderId="12" xfId="0" applyFont="1" applyFill="1" applyBorder="1" applyAlignment="1">
      <alignment wrapText="1"/>
    </xf>
    <xf numFmtId="3" fontId="4" fillId="0" borderId="0" xfId="0" applyNumberFormat="1" applyFont="1" applyFill="1" applyAlignment="1">
      <alignment/>
    </xf>
    <xf numFmtId="0" fontId="4" fillId="0" borderId="1" xfId="0" applyFont="1" applyFill="1" applyBorder="1" applyAlignment="1">
      <alignment horizontal="left" vertical="center"/>
    </xf>
    <xf numFmtId="0" fontId="7" fillId="0" borderId="1" xfId="0" applyFont="1" applyFill="1" applyBorder="1" applyAlignment="1">
      <alignment wrapText="1"/>
    </xf>
    <xf numFmtId="0" fontId="6" fillId="0" borderId="0" xfId="0" applyFont="1" applyFill="1" applyAlignment="1">
      <alignment/>
    </xf>
    <xf numFmtId="0" fontId="7" fillId="0" borderId="5" xfId="0" applyFont="1" applyFill="1" applyBorder="1" applyAlignment="1">
      <alignment horizontal="left" vertical="center" wrapText="1"/>
    </xf>
    <xf numFmtId="0" fontId="7" fillId="0" borderId="13" xfId="0" applyFont="1" applyFill="1" applyBorder="1" applyAlignment="1">
      <alignment vertical="top" wrapText="1"/>
    </xf>
    <xf numFmtId="0" fontId="7" fillId="0" borderId="0" xfId="0" applyFont="1" applyFill="1" applyBorder="1" applyAlignment="1">
      <alignment vertical="top" wrapText="1"/>
    </xf>
    <xf numFmtId="0" fontId="4" fillId="0" borderId="0" xfId="0" applyFont="1" applyFill="1" applyAlignment="1">
      <alignment wrapText="1"/>
    </xf>
    <xf numFmtId="0" fontId="4" fillId="0" borderId="0" xfId="0" applyFont="1" applyFill="1" applyAlignment="1">
      <alignment horizontal="right"/>
    </xf>
    <xf numFmtId="0" fontId="4" fillId="0" borderId="3" xfId="0" applyFont="1" applyFill="1" applyBorder="1" applyAlignment="1">
      <alignment wrapText="1"/>
    </xf>
    <xf numFmtId="0" fontId="4" fillId="0" borderId="9" xfId="0" applyFont="1" applyFill="1" applyBorder="1" applyAlignment="1">
      <alignment horizontal="center" wrapText="1"/>
    </xf>
    <xf numFmtId="0" fontId="7" fillId="0" borderId="2" xfId="0" applyFont="1" applyFill="1" applyBorder="1" applyAlignment="1">
      <alignment wrapText="1"/>
    </xf>
    <xf numFmtId="0" fontId="7" fillId="0" borderId="4" xfId="0" applyFont="1" applyFill="1" applyBorder="1" applyAlignment="1">
      <alignment wrapText="1"/>
    </xf>
    <xf numFmtId="0" fontId="4" fillId="0" borderId="0" xfId="0" applyFont="1" applyFill="1" applyBorder="1" applyAlignment="1">
      <alignment horizontal="right"/>
    </xf>
    <xf numFmtId="0" fontId="4" fillId="0" borderId="0" xfId="0" applyFont="1" applyFill="1" applyBorder="1" applyAlignment="1">
      <alignment wrapText="1"/>
    </xf>
    <xf numFmtId="0" fontId="7" fillId="0" borderId="0" xfId="0" applyFont="1" applyFill="1" applyBorder="1" applyAlignment="1">
      <alignment horizontal="right" wrapText="1"/>
    </xf>
    <xf numFmtId="186" fontId="4" fillId="0" borderId="0" xfId="15" applyNumberFormat="1" applyFont="1" applyFill="1" applyAlignment="1">
      <alignment horizontal="right"/>
    </xf>
    <xf numFmtId="186" fontId="4" fillId="0" borderId="0" xfId="15" applyNumberFormat="1" applyFont="1" applyFill="1" applyAlignment="1">
      <alignment/>
    </xf>
    <xf numFmtId="0" fontId="4" fillId="0" borderId="14" xfId="0" applyFont="1" applyFill="1" applyBorder="1" applyAlignment="1">
      <alignment/>
    </xf>
    <xf numFmtId="186" fontId="4" fillId="0" borderId="15" xfId="15" applyNumberFormat="1"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9" fillId="0" borderId="0" xfId="0" applyFont="1" applyFill="1" applyBorder="1" applyAlignment="1">
      <alignment/>
    </xf>
    <xf numFmtId="0" fontId="4" fillId="0" borderId="4" xfId="0" applyFont="1" applyFill="1" applyBorder="1" applyAlignment="1">
      <alignment/>
    </xf>
    <xf numFmtId="0" fontId="4" fillId="0" borderId="18" xfId="0" applyFont="1" applyFill="1" applyBorder="1" applyAlignment="1">
      <alignment wrapText="1"/>
    </xf>
    <xf numFmtId="0" fontId="15" fillId="0" borderId="0" xfId="0" applyFont="1" applyFill="1" applyAlignment="1">
      <alignment horizontal="left"/>
    </xf>
    <xf numFmtId="0" fontId="4" fillId="0" borderId="6" xfId="0" applyFont="1" applyFill="1" applyBorder="1" applyAlignment="1">
      <alignment horizontal="center"/>
    </xf>
    <xf numFmtId="0" fontId="4" fillId="0" borderId="8" xfId="0" applyFont="1" applyFill="1" applyBorder="1" applyAlignment="1">
      <alignment horizontal="center"/>
    </xf>
    <xf numFmtId="0" fontId="5" fillId="0" borderId="11" xfId="0" applyFont="1" applyFill="1" applyBorder="1" applyAlignment="1">
      <alignment horizontal="center" wrapText="1"/>
    </xf>
    <xf numFmtId="0" fontId="11" fillId="0" borderId="9" xfId="0" applyFont="1" applyFill="1" applyBorder="1" applyAlignment="1">
      <alignment horizontal="center" wrapText="1"/>
    </xf>
    <xf numFmtId="0" fontId="4" fillId="0" borderId="2" xfId="0" applyFont="1" applyFill="1" applyBorder="1" applyAlignment="1">
      <alignment vertical="top" wrapText="1"/>
    </xf>
    <xf numFmtId="3" fontId="4" fillId="0" borderId="1" xfId="0" applyNumberFormat="1" applyFont="1" applyFill="1" applyBorder="1" applyAlignment="1">
      <alignment horizontal="center" wrapText="1"/>
    </xf>
    <xf numFmtId="10" fontId="4" fillId="0" borderId="6" xfId="0" applyNumberFormat="1" applyFont="1" applyFill="1" applyBorder="1" applyAlignment="1">
      <alignment horizontal="center" wrapText="1"/>
    </xf>
    <xf numFmtId="0" fontId="4" fillId="0" borderId="17" xfId="0" applyFont="1" applyFill="1" applyBorder="1" applyAlignment="1">
      <alignment vertical="top" wrapText="1"/>
    </xf>
    <xf numFmtId="3" fontId="4" fillId="0" borderId="7" xfId="0" applyNumberFormat="1" applyFont="1" applyFill="1" applyBorder="1" applyAlignment="1">
      <alignment horizontal="center" wrapText="1"/>
    </xf>
    <xf numFmtId="10" fontId="4" fillId="0" borderId="8" xfId="0" applyNumberFormat="1" applyFont="1" applyFill="1" applyBorder="1" applyAlignment="1">
      <alignment horizontal="center" wrapText="1"/>
    </xf>
    <xf numFmtId="0" fontId="7" fillId="0" borderId="13" xfId="0" applyFont="1" applyFill="1" applyBorder="1" applyAlignment="1">
      <alignment horizontal="right"/>
    </xf>
    <xf numFmtId="0" fontId="10" fillId="0" borderId="9" xfId="0" applyFont="1" applyFill="1" applyBorder="1" applyAlignment="1">
      <alignment horizontal="center" vertical="center"/>
    </xf>
    <xf numFmtId="3" fontId="4" fillId="0" borderId="6" xfId="0" applyNumberFormat="1" applyFont="1" applyFill="1" applyBorder="1" applyAlignment="1">
      <alignment horizontal="right"/>
    </xf>
    <xf numFmtId="0" fontId="4" fillId="0" borderId="6" xfId="0" applyFont="1" applyFill="1" applyBorder="1" applyAlignment="1">
      <alignment horizontal="center" wrapText="1"/>
    </xf>
    <xf numFmtId="0" fontId="4" fillId="0" borderId="19" xfId="0" applyFont="1" applyFill="1" applyBorder="1" applyAlignment="1">
      <alignment wrapText="1"/>
    </xf>
    <xf numFmtId="0" fontId="4" fillId="0" borderId="8" xfId="0" applyFont="1" applyFill="1" applyBorder="1" applyAlignment="1">
      <alignment horizontal="center" wrapText="1"/>
    </xf>
    <xf numFmtId="0" fontId="4" fillId="0" borderId="20" xfId="0" applyFont="1" applyFill="1" applyBorder="1" applyAlignment="1">
      <alignment horizontal="center" wrapText="1"/>
    </xf>
    <xf numFmtId="186" fontId="4" fillId="0" borderId="9" xfId="15" applyNumberFormat="1" applyFont="1" applyFill="1" applyBorder="1" applyAlignment="1">
      <alignment horizontal="right" wrapText="1"/>
    </xf>
    <xf numFmtId="186" fontId="4" fillId="0" borderId="6" xfId="15" applyNumberFormat="1" applyFont="1" applyFill="1" applyBorder="1" applyAlignment="1">
      <alignment horizontal="right" wrapText="1"/>
    </xf>
    <xf numFmtId="3" fontId="4" fillId="0" borderId="8" xfId="0" applyNumberFormat="1" applyFont="1" applyFill="1" applyBorder="1" applyAlignment="1">
      <alignment horizontal="right" wrapText="1"/>
    </xf>
    <xf numFmtId="3" fontId="4" fillId="0" borderId="6" xfId="0" applyNumberFormat="1" applyFont="1" applyFill="1" applyBorder="1" applyAlignment="1">
      <alignment wrapText="1"/>
    </xf>
    <xf numFmtId="3" fontId="4" fillId="0" borderId="8" xfId="0" applyNumberFormat="1" applyFont="1" applyFill="1" applyBorder="1" applyAlignment="1">
      <alignment wrapText="1"/>
    </xf>
    <xf numFmtId="184" fontId="4" fillId="0" borderId="6" xfId="15" applyNumberFormat="1" applyFont="1" applyFill="1" applyBorder="1" applyAlignment="1">
      <alignment horizontal="right" wrapText="1"/>
    </xf>
    <xf numFmtId="195" fontId="4" fillId="0" borderId="6" xfId="0" applyNumberFormat="1" applyFont="1" applyFill="1" applyBorder="1" applyAlignment="1">
      <alignment horizontal="right" wrapText="1"/>
    </xf>
    <xf numFmtId="195" fontId="4" fillId="0" borderId="6" xfId="0" applyNumberFormat="1" applyFont="1" applyFill="1" applyBorder="1" applyAlignment="1">
      <alignment wrapText="1"/>
    </xf>
    <xf numFmtId="195" fontId="7" fillId="0" borderId="6" xfId="0" applyNumberFormat="1" applyFont="1" applyFill="1" applyBorder="1" applyAlignment="1">
      <alignment horizontal="right"/>
    </xf>
    <xf numFmtId="197" fontId="7" fillId="0" borderId="6" xfId="0" applyNumberFormat="1" applyFont="1" applyFill="1" applyBorder="1" applyAlignment="1">
      <alignment horizontal="right"/>
    </xf>
    <xf numFmtId="195" fontId="4" fillId="0" borderId="6" xfId="0" applyNumberFormat="1" applyFont="1" applyFill="1" applyBorder="1" applyAlignment="1">
      <alignment horizontal="right"/>
    </xf>
    <xf numFmtId="186" fontId="4" fillId="0" borderId="8" xfId="15" applyNumberFormat="1" applyFont="1" applyFill="1" applyBorder="1" applyAlignment="1">
      <alignment/>
    </xf>
    <xf numFmtId="0" fontId="4" fillId="0" borderId="9" xfId="0" applyFont="1" applyFill="1" applyBorder="1" applyAlignment="1">
      <alignment horizontal="right"/>
    </xf>
    <xf numFmtId="0" fontId="7" fillId="0" borderId="6" xfId="0" applyFont="1" applyFill="1" applyBorder="1" applyAlignment="1">
      <alignment horizontal="right"/>
    </xf>
    <xf numFmtId="0" fontId="7" fillId="0" borderId="8" xfId="0" applyFont="1" applyFill="1" applyBorder="1" applyAlignment="1">
      <alignment horizontal="left" wrapText="1"/>
    </xf>
    <xf numFmtId="10" fontId="4" fillId="0" borderId="21" xfId="21" applyNumberFormat="1" applyFont="1" applyFill="1" applyBorder="1" applyAlignment="1">
      <alignment horizontal="right"/>
    </xf>
    <xf numFmtId="10" fontId="4" fillId="0" borderId="22" xfId="21" applyNumberFormat="1" applyFont="1" applyFill="1" applyBorder="1" applyAlignment="1">
      <alignment horizontal="right"/>
    </xf>
    <xf numFmtId="0" fontId="4" fillId="0" borderId="0" xfId="0" applyFont="1" applyFill="1" applyBorder="1" applyAlignment="1">
      <alignment horizontal="left" wrapText="1"/>
    </xf>
    <xf numFmtId="0" fontId="4" fillId="0" borderId="0" xfId="0" applyFont="1" applyAlignment="1">
      <alignment horizontal="left"/>
    </xf>
    <xf numFmtId="0" fontId="9" fillId="0" borderId="23" xfId="0" applyFont="1" applyFill="1" applyBorder="1" applyAlignment="1">
      <alignment horizontal="left" wrapText="1"/>
    </xf>
    <xf numFmtId="0" fontId="9" fillId="0" borderId="24" xfId="0" applyFont="1" applyFill="1" applyBorder="1" applyAlignment="1">
      <alignment horizontal="left" wrapText="1"/>
    </xf>
    <xf numFmtId="0" fontId="9" fillId="0" borderId="25" xfId="0" applyFont="1" applyFill="1" applyBorder="1" applyAlignment="1">
      <alignment horizontal="left" wrapText="1"/>
    </xf>
    <xf numFmtId="0" fontId="9" fillId="0" borderId="26" xfId="0" applyFont="1" applyFill="1" applyBorder="1" applyAlignment="1">
      <alignment horizontal="left" wrapText="1"/>
    </xf>
    <xf numFmtId="0" fontId="14" fillId="0" borderId="0" xfId="0" applyFont="1" applyFill="1" applyAlignment="1">
      <alignment horizontal="left"/>
    </xf>
    <xf numFmtId="0" fontId="4" fillId="0" borderId="0" xfId="0" applyFont="1" applyFill="1" applyAlignment="1">
      <alignment horizontal="left" wrapText="1"/>
    </xf>
    <xf numFmtId="0" fontId="13" fillId="0" borderId="7" xfId="0" applyFont="1" applyFill="1" applyBorder="1" applyAlignment="1">
      <alignment horizontal="left" wrapText="1"/>
    </xf>
    <xf numFmtId="0" fontId="13" fillId="0" borderId="8" xfId="0" applyFont="1" applyFill="1" applyBorder="1" applyAlignment="1">
      <alignment horizontal="left" wrapText="1"/>
    </xf>
    <xf numFmtId="0" fontId="13" fillId="0" borderId="27" xfId="0" applyFont="1" applyFill="1" applyBorder="1" applyAlignment="1">
      <alignment horizontal="left" wrapText="1"/>
    </xf>
    <xf numFmtId="0" fontId="13" fillId="0" borderId="28" xfId="0" applyFont="1" applyFill="1" applyBorder="1" applyAlignment="1">
      <alignment horizontal="left" wrapText="1"/>
    </xf>
    <xf numFmtId="0" fontId="9" fillId="0" borderId="1" xfId="0" applyFont="1" applyFill="1" applyBorder="1" applyAlignment="1">
      <alignment horizontal="left" wrapText="1"/>
    </xf>
    <xf numFmtId="0" fontId="9" fillId="0" borderId="6" xfId="0" applyFont="1" applyFill="1" applyBorder="1" applyAlignment="1">
      <alignment horizontal="left" wrapText="1"/>
    </xf>
    <xf numFmtId="0" fontId="12" fillId="0" borderId="0" xfId="0" applyFont="1" applyFill="1" applyAlignment="1">
      <alignment horizontal="center"/>
    </xf>
    <xf numFmtId="0" fontId="13" fillId="0" borderId="11" xfId="0" applyFont="1" applyFill="1" applyBorder="1" applyAlignment="1">
      <alignment horizontal="left" wrapText="1"/>
    </xf>
    <xf numFmtId="0" fontId="13" fillId="0" borderId="9" xfId="0" applyFont="1" applyFill="1" applyBorder="1" applyAlignment="1">
      <alignment horizontal="left" wrapText="1"/>
    </xf>
    <xf numFmtId="0" fontId="9" fillId="0" borderId="1" xfId="0" applyFont="1" applyFill="1" applyBorder="1" applyAlignment="1">
      <alignment horizontal="left" wrapText="1"/>
    </xf>
    <xf numFmtId="0" fontId="13" fillId="0" borderId="6" xfId="0" applyFont="1" applyFill="1" applyBorder="1" applyAlignment="1">
      <alignment horizontal="left" wrapText="1"/>
    </xf>
    <xf numFmtId="0" fontId="4" fillId="0" borderId="29"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2"/>
  <sheetViews>
    <sheetView showGridLines="0" tabSelected="1" workbookViewId="0" topLeftCell="A7">
      <selection activeCell="D91" sqref="D91"/>
    </sheetView>
  </sheetViews>
  <sheetFormatPr defaultColWidth="9.140625" defaultRowHeight="12.75"/>
  <cols>
    <col min="1" max="1" width="36.57421875" style="2" customWidth="1"/>
    <col min="2" max="2" width="30.421875" style="2" customWidth="1"/>
    <col min="3" max="3" width="22.140625" style="2" customWidth="1"/>
    <col min="4" max="4" width="13.7109375" style="2" customWidth="1"/>
  </cols>
  <sheetData>
    <row r="1" ht="31.5" customHeight="1">
      <c r="A1" s="25"/>
    </row>
    <row r="2" ht="16.5" customHeight="1">
      <c r="A2" s="26"/>
    </row>
    <row r="3" spans="1:11" ht="12.75" customHeight="1">
      <c r="A3" s="78"/>
      <c r="K3" s="37"/>
    </row>
    <row r="4" spans="1:4" ht="24.75" customHeight="1">
      <c r="A4" s="120" t="s">
        <v>49</v>
      </c>
      <c r="B4" s="120"/>
      <c r="C4" s="120"/>
      <c r="D4" s="120"/>
    </row>
    <row r="5" spans="1:4" ht="12.75">
      <c r="A5" s="8"/>
      <c r="B5" s="8"/>
      <c r="C5" s="8"/>
      <c r="D5" s="8"/>
    </row>
    <row r="6" spans="1:4" ht="22.5" customHeight="1">
      <c r="A6" s="127" t="s">
        <v>115</v>
      </c>
      <c r="B6" s="127"/>
      <c r="C6" s="127"/>
      <c r="D6" s="127"/>
    </row>
    <row r="7" spans="1:4" ht="12" customHeight="1" thickBot="1">
      <c r="A7" s="5" t="s">
        <v>46</v>
      </c>
      <c r="B7" s="3"/>
      <c r="C7" s="8"/>
      <c r="D7" s="8"/>
    </row>
    <row r="8" spans="1:4" ht="42" customHeight="1">
      <c r="A8" s="28" t="s">
        <v>50</v>
      </c>
      <c r="B8" s="29" t="s">
        <v>51</v>
      </c>
      <c r="C8" s="8"/>
      <c r="D8" s="8"/>
    </row>
    <row r="9" spans="1:4" ht="12.75">
      <c r="A9" s="11" t="s">
        <v>0</v>
      </c>
      <c r="B9" s="30" t="s">
        <v>98</v>
      </c>
      <c r="C9" s="8"/>
      <c r="D9" s="8"/>
    </row>
    <row r="10" spans="1:4" ht="12.75">
      <c r="A10" s="11" t="s">
        <v>52</v>
      </c>
      <c r="B10" s="31" t="s">
        <v>53</v>
      </c>
      <c r="C10" s="8"/>
      <c r="D10" s="8"/>
    </row>
    <row r="11" spans="1:4" ht="12.75">
      <c r="A11" s="11" t="s">
        <v>1</v>
      </c>
      <c r="B11" s="31">
        <v>100001513</v>
      </c>
      <c r="C11" s="8"/>
      <c r="D11" s="8"/>
    </row>
    <row r="12" spans="1:4" ht="25.5">
      <c r="A12" s="11" t="s">
        <v>2</v>
      </c>
      <c r="B12" s="32" t="s">
        <v>107</v>
      </c>
      <c r="C12" s="8"/>
      <c r="D12" s="8"/>
    </row>
    <row r="13" spans="1:4" ht="25.5">
      <c r="A13" s="18" t="s">
        <v>172</v>
      </c>
      <c r="B13" s="33" t="s">
        <v>54</v>
      </c>
      <c r="C13" s="8"/>
      <c r="D13" s="8"/>
    </row>
    <row r="14" spans="1:4" ht="12.75">
      <c r="A14" s="11" t="s">
        <v>3</v>
      </c>
      <c r="B14" s="33" t="s">
        <v>55</v>
      </c>
      <c r="C14" s="8"/>
      <c r="D14" s="8"/>
    </row>
    <row r="15" spans="1:4" ht="12.75">
      <c r="A15" s="11" t="s">
        <v>116</v>
      </c>
      <c r="B15" s="79">
        <v>75</v>
      </c>
      <c r="C15" s="8"/>
      <c r="D15" s="8"/>
    </row>
    <row r="16" spans="1:4" ht="13.5" customHeight="1" thickBot="1">
      <c r="A16" s="15" t="s">
        <v>117</v>
      </c>
      <c r="B16" s="80">
        <v>8937</v>
      </c>
      <c r="C16" s="8"/>
      <c r="D16" s="8"/>
    </row>
    <row r="17" spans="1:4" ht="12.75">
      <c r="A17" s="3"/>
      <c r="B17" s="3"/>
      <c r="C17" s="8"/>
      <c r="D17" s="8"/>
    </row>
    <row r="18" spans="1:4" ht="13.5" thickBot="1">
      <c r="A18" s="34" t="s">
        <v>56</v>
      </c>
      <c r="B18" s="34"/>
      <c r="C18" s="8"/>
      <c r="D18" s="8"/>
    </row>
    <row r="19" spans="1:4" ht="36" customHeight="1">
      <c r="A19" s="35" t="s">
        <v>35</v>
      </c>
      <c r="B19" s="81" t="s">
        <v>118</v>
      </c>
      <c r="C19" s="82" t="s">
        <v>119</v>
      </c>
      <c r="D19" s="8"/>
    </row>
    <row r="20" spans="1:4" ht="12.75">
      <c r="A20" s="83" t="s">
        <v>57</v>
      </c>
      <c r="B20" s="84">
        <v>2286977</v>
      </c>
      <c r="C20" s="85">
        <v>0.2416</v>
      </c>
      <c r="D20" s="8"/>
    </row>
    <row r="21" spans="1:4" ht="12.75">
      <c r="A21" s="83" t="s">
        <v>120</v>
      </c>
      <c r="B21" s="84">
        <v>891556</v>
      </c>
      <c r="C21" s="85">
        <v>0.0942</v>
      </c>
      <c r="D21" s="8"/>
    </row>
    <row r="22" spans="1:4" ht="12.75">
      <c r="A22" s="83" t="s">
        <v>102</v>
      </c>
      <c r="B22" s="84">
        <v>432995</v>
      </c>
      <c r="C22" s="85">
        <v>0.0457</v>
      </c>
      <c r="D22" s="8"/>
    </row>
    <row r="23" spans="1:4" ht="12.75">
      <c r="A23" s="83" t="s">
        <v>58</v>
      </c>
      <c r="B23" s="84">
        <v>364423</v>
      </c>
      <c r="C23" s="85">
        <v>0.0385</v>
      </c>
      <c r="D23" s="8"/>
    </row>
    <row r="24" spans="1:4" ht="12.75">
      <c r="A24" s="83" t="s">
        <v>121</v>
      </c>
      <c r="B24" s="84">
        <v>306009</v>
      </c>
      <c r="C24" s="85">
        <v>0.0323</v>
      </c>
      <c r="D24" s="8"/>
    </row>
    <row r="25" spans="1:4" ht="12.75">
      <c r="A25" s="83" t="s">
        <v>103</v>
      </c>
      <c r="B25" s="84">
        <v>245263</v>
      </c>
      <c r="C25" s="85">
        <v>0.0259</v>
      </c>
      <c r="D25" s="8"/>
    </row>
    <row r="26" spans="1:4" ht="12.75">
      <c r="A26" s="83" t="s">
        <v>59</v>
      </c>
      <c r="B26" s="84">
        <v>243562</v>
      </c>
      <c r="C26" s="85">
        <v>0.0257</v>
      </c>
      <c r="D26" s="8"/>
    </row>
    <row r="27" spans="1:4" ht="12.75">
      <c r="A27" s="83" t="s">
        <v>108</v>
      </c>
      <c r="B27" s="84">
        <v>239000</v>
      </c>
      <c r="C27" s="85">
        <v>0.0252</v>
      </c>
      <c r="D27" s="8"/>
    </row>
    <row r="28" spans="1:4" ht="12.75">
      <c r="A28" s="83" t="s">
        <v>60</v>
      </c>
      <c r="B28" s="84">
        <v>170000</v>
      </c>
      <c r="C28" s="85">
        <v>0.018</v>
      </c>
      <c r="D28" s="8"/>
    </row>
    <row r="29" spans="1:4" ht="13.5" thickBot="1">
      <c r="A29" s="86" t="s">
        <v>122</v>
      </c>
      <c r="B29" s="87">
        <v>95566</v>
      </c>
      <c r="C29" s="88">
        <v>0.0101</v>
      </c>
      <c r="D29" s="8"/>
    </row>
    <row r="30" spans="1:4" ht="13.5" thickBot="1">
      <c r="A30" s="3"/>
      <c r="B30" s="3"/>
      <c r="C30" s="8"/>
      <c r="D30" s="8"/>
    </row>
    <row r="31" spans="1:4" ht="14.25" customHeight="1" thickBot="1">
      <c r="A31" s="16" t="s">
        <v>100</v>
      </c>
      <c r="B31" s="89" t="s">
        <v>151</v>
      </c>
      <c r="C31" s="8"/>
      <c r="D31" s="8"/>
    </row>
    <row r="32" spans="1:9" ht="10.5" customHeight="1" thickBot="1">
      <c r="A32" s="4"/>
      <c r="B32" s="36"/>
      <c r="C32" s="8"/>
      <c r="D32" s="8"/>
      <c r="I32" s="1"/>
    </row>
    <row r="33" spans="1:4" ht="24.75" customHeight="1">
      <c r="A33" s="12" t="s">
        <v>33</v>
      </c>
      <c r="B33" s="90" t="s">
        <v>123</v>
      </c>
      <c r="C33" s="37"/>
      <c r="D33" s="8"/>
    </row>
    <row r="34" spans="1:4" ht="14.25" customHeight="1">
      <c r="A34" s="13" t="s">
        <v>61</v>
      </c>
      <c r="B34" s="91">
        <v>9467810</v>
      </c>
      <c r="C34" s="37"/>
      <c r="D34" s="8"/>
    </row>
    <row r="35" spans="1:4" ht="12.75">
      <c r="A35" s="14" t="s">
        <v>4</v>
      </c>
      <c r="B35" s="20" t="s">
        <v>62</v>
      </c>
      <c r="C35" s="37"/>
      <c r="D35" s="8"/>
    </row>
    <row r="36" spans="1:4" ht="13.5" thickBot="1">
      <c r="A36" s="15" t="s">
        <v>5</v>
      </c>
      <c r="B36" s="23" t="s">
        <v>32</v>
      </c>
      <c r="C36" s="37"/>
      <c r="D36" s="8"/>
    </row>
    <row r="37" spans="1:4" ht="6" customHeight="1">
      <c r="A37" s="3"/>
      <c r="B37" s="3"/>
      <c r="C37" s="3"/>
      <c r="D37" s="8"/>
    </row>
    <row r="38" spans="1:4" ht="6.75" customHeight="1">
      <c r="A38" s="3"/>
      <c r="B38" s="5"/>
      <c r="C38" s="8"/>
      <c r="D38" s="8"/>
    </row>
    <row r="39" spans="1:4" ht="13.5" thickBot="1">
      <c r="A39" s="38" t="s">
        <v>81</v>
      </c>
      <c r="B39" s="39"/>
      <c r="C39" s="8"/>
      <c r="D39" s="8"/>
    </row>
    <row r="40" spans="1:4" ht="12.75">
      <c r="A40" s="40" t="s">
        <v>7</v>
      </c>
      <c r="B40" s="41" t="s">
        <v>8</v>
      </c>
      <c r="C40" s="8"/>
      <c r="D40" s="8"/>
    </row>
    <row r="41" spans="1:4" ht="12.75">
      <c r="A41" s="42" t="s">
        <v>63</v>
      </c>
      <c r="B41" s="43" t="s">
        <v>64</v>
      </c>
      <c r="C41" s="8"/>
      <c r="D41" s="8"/>
    </row>
    <row r="42" spans="1:4" ht="12.75">
      <c r="A42" s="42" t="s">
        <v>65</v>
      </c>
      <c r="B42" s="43" t="s">
        <v>64</v>
      </c>
      <c r="C42" s="8"/>
      <c r="D42" s="8"/>
    </row>
    <row r="43" spans="1:4" ht="12.75">
      <c r="A43" s="42" t="s">
        <v>66</v>
      </c>
      <c r="B43" s="43" t="s">
        <v>64</v>
      </c>
      <c r="C43" s="8"/>
      <c r="D43" s="8"/>
    </row>
    <row r="44" spans="1:4" ht="12.75">
      <c r="A44" s="42" t="s">
        <v>67</v>
      </c>
      <c r="B44" s="43" t="s">
        <v>64</v>
      </c>
      <c r="C44" s="8"/>
      <c r="D44" s="8"/>
    </row>
    <row r="45" spans="1:4" ht="13.5" thickBot="1">
      <c r="A45" s="44" t="s">
        <v>68</v>
      </c>
      <c r="B45" s="45" t="s">
        <v>64</v>
      </c>
      <c r="C45" s="8"/>
      <c r="D45" s="8"/>
    </row>
    <row r="46" spans="1:4" ht="12.75">
      <c r="A46" s="46"/>
      <c r="B46" s="39"/>
      <c r="C46" s="8"/>
      <c r="D46" s="8"/>
    </row>
    <row r="47" spans="1:4" ht="38.25">
      <c r="A47" s="10" t="s">
        <v>6</v>
      </c>
      <c r="B47" s="10" t="s">
        <v>161</v>
      </c>
      <c r="C47" s="8"/>
      <c r="D47" s="8"/>
    </row>
    <row r="48" spans="1:4" ht="27.75" customHeight="1">
      <c r="A48" s="10" t="s">
        <v>9</v>
      </c>
      <c r="B48" s="10" t="s">
        <v>47</v>
      </c>
      <c r="C48" s="8"/>
      <c r="D48" s="8"/>
    </row>
    <row r="49" spans="1:4" ht="7.5" customHeight="1">
      <c r="A49" s="17"/>
      <c r="B49" s="17"/>
      <c r="C49" s="8"/>
      <c r="D49" s="8"/>
    </row>
    <row r="50" spans="1:4" ht="13.5" customHeight="1">
      <c r="A50" s="6"/>
      <c r="B50" s="6"/>
      <c r="C50" s="8"/>
      <c r="D50" s="8"/>
    </row>
    <row r="51" spans="1:4" ht="12.75">
      <c r="A51" s="47" t="s">
        <v>10</v>
      </c>
      <c r="B51" s="8"/>
      <c r="C51" s="8"/>
      <c r="D51" s="8"/>
    </row>
    <row r="52" spans="1:4" ht="13.5" thickBot="1">
      <c r="A52" s="8" t="s">
        <v>124</v>
      </c>
      <c r="B52" s="8"/>
      <c r="C52" s="8"/>
      <c r="D52" s="8"/>
    </row>
    <row r="53" spans="1:4" ht="36" customHeight="1">
      <c r="A53" s="48" t="s">
        <v>11</v>
      </c>
      <c r="B53" s="49" t="s">
        <v>48</v>
      </c>
      <c r="C53" s="82" t="s">
        <v>125</v>
      </c>
      <c r="D53" s="37"/>
    </row>
    <row r="54" spans="1:4" ht="50.25" customHeight="1">
      <c r="A54" s="18" t="s">
        <v>139</v>
      </c>
      <c r="B54" s="50" t="s">
        <v>160</v>
      </c>
      <c r="C54" s="92" t="s">
        <v>142</v>
      </c>
      <c r="D54" s="37"/>
    </row>
    <row r="55" spans="1:4" ht="24.75" customHeight="1">
      <c r="A55" s="18" t="s">
        <v>70</v>
      </c>
      <c r="B55" s="50" t="s">
        <v>83</v>
      </c>
      <c r="C55" s="92" t="s">
        <v>143</v>
      </c>
      <c r="D55" s="37"/>
    </row>
    <row r="56" spans="1:4" ht="46.5" customHeight="1">
      <c r="A56" s="18" t="s">
        <v>109</v>
      </c>
      <c r="B56" s="50" t="s">
        <v>146</v>
      </c>
      <c r="C56" s="92" t="s">
        <v>144</v>
      </c>
      <c r="D56" s="37"/>
    </row>
    <row r="57" spans="1:4" ht="24.75" customHeight="1">
      <c r="A57" s="18" t="s">
        <v>69</v>
      </c>
      <c r="B57" s="50" t="s">
        <v>85</v>
      </c>
      <c r="C57" s="92" t="s">
        <v>147</v>
      </c>
      <c r="D57" s="37"/>
    </row>
    <row r="58" spans="1:4" ht="24.75" customHeight="1">
      <c r="A58" s="18" t="s">
        <v>140</v>
      </c>
      <c r="B58" s="50" t="s">
        <v>168</v>
      </c>
      <c r="C58" s="92" t="s">
        <v>145</v>
      </c>
      <c r="D58" s="37"/>
    </row>
    <row r="59" spans="1:4" ht="87" customHeight="1">
      <c r="A59" s="18" t="s">
        <v>72</v>
      </c>
      <c r="B59" s="50" t="s">
        <v>169</v>
      </c>
      <c r="C59" s="92" t="s">
        <v>148</v>
      </c>
      <c r="D59" s="37"/>
    </row>
    <row r="60" spans="1:4" ht="24.75" customHeight="1">
      <c r="A60" s="18" t="s">
        <v>73</v>
      </c>
      <c r="B60" s="50" t="s">
        <v>85</v>
      </c>
      <c r="C60" s="92" t="s">
        <v>149</v>
      </c>
      <c r="D60" s="37"/>
    </row>
    <row r="61" spans="1:4" ht="24.75" customHeight="1">
      <c r="A61" s="93" t="s">
        <v>141</v>
      </c>
      <c r="B61" s="50" t="s">
        <v>156</v>
      </c>
      <c r="C61" s="92" t="s">
        <v>150</v>
      </c>
      <c r="D61" s="37"/>
    </row>
    <row r="62" spans="1:4" ht="26.25" customHeight="1">
      <c r="A62" s="93" t="s">
        <v>71</v>
      </c>
      <c r="B62" s="50" t="s">
        <v>155</v>
      </c>
      <c r="C62" s="92" t="s">
        <v>154</v>
      </c>
      <c r="D62" s="37"/>
    </row>
    <row r="63" spans="1:4" ht="38.25" customHeight="1">
      <c r="A63" s="18" t="s">
        <v>152</v>
      </c>
      <c r="B63" s="50" t="s">
        <v>166</v>
      </c>
      <c r="C63" s="92" t="s">
        <v>76</v>
      </c>
      <c r="D63" s="37"/>
    </row>
    <row r="64" spans="1:4" ht="39" customHeight="1" thickBot="1">
      <c r="A64" s="19" t="s">
        <v>153</v>
      </c>
      <c r="B64" s="21" t="s">
        <v>167</v>
      </c>
      <c r="C64" s="94" t="s">
        <v>76</v>
      </c>
      <c r="D64" s="37"/>
    </row>
    <row r="65" spans="1:4" ht="15" customHeight="1">
      <c r="A65" s="132" t="s">
        <v>158</v>
      </c>
      <c r="B65" s="132"/>
      <c r="C65" s="132"/>
      <c r="D65" s="24"/>
    </row>
    <row r="66" spans="1:4" ht="15" customHeight="1">
      <c r="A66" s="113" t="s">
        <v>106</v>
      </c>
      <c r="B66" s="113"/>
      <c r="C66" s="113"/>
      <c r="D66" s="24"/>
    </row>
    <row r="67" spans="1:4" ht="13.5" customHeight="1">
      <c r="A67" s="7"/>
      <c r="B67" s="8"/>
      <c r="C67" s="8"/>
      <c r="D67" s="8"/>
    </row>
    <row r="68" spans="1:4" ht="13.5" thickBot="1">
      <c r="A68" s="8" t="s">
        <v>126</v>
      </c>
      <c r="B68" s="8"/>
      <c r="C68" s="8"/>
      <c r="D68" s="8"/>
    </row>
    <row r="69" spans="1:4" ht="37.5" customHeight="1">
      <c r="A69" s="51" t="s">
        <v>11</v>
      </c>
      <c r="B69" s="49" t="s">
        <v>48</v>
      </c>
      <c r="C69" s="82" t="s">
        <v>125</v>
      </c>
      <c r="D69" s="37"/>
    </row>
    <row r="70" spans="1:4" ht="24" customHeight="1">
      <c r="A70" s="18" t="s">
        <v>74</v>
      </c>
      <c r="B70" s="50" t="s">
        <v>113</v>
      </c>
      <c r="C70" s="92" t="s">
        <v>136</v>
      </c>
      <c r="D70" s="37"/>
    </row>
    <row r="71" spans="1:4" ht="12.75" customHeight="1">
      <c r="A71" s="18" t="s">
        <v>75</v>
      </c>
      <c r="B71" s="50" t="s">
        <v>85</v>
      </c>
      <c r="C71" s="92" t="s">
        <v>137</v>
      </c>
      <c r="D71" s="37"/>
    </row>
    <row r="72" spans="1:4" ht="12.75">
      <c r="A72" s="18" t="s">
        <v>84</v>
      </c>
      <c r="B72" s="50" t="s">
        <v>86</v>
      </c>
      <c r="C72" s="92" t="s">
        <v>138</v>
      </c>
      <c r="D72" s="37"/>
    </row>
    <row r="73" spans="1:4" ht="27" customHeight="1">
      <c r="A73" s="52" t="s">
        <v>78</v>
      </c>
      <c r="B73" s="50" t="s">
        <v>87</v>
      </c>
      <c r="C73" s="95" t="s">
        <v>77</v>
      </c>
      <c r="D73" s="37"/>
    </row>
    <row r="74" spans="1:4" ht="25.5" customHeight="1" thickBot="1">
      <c r="A74" s="19" t="s">
        <v>79</v>
      </c>
      <c r="B74" s="21" t="s">
        <v>114</v>
      </c>
      <c r="C74" s="94" t="s">
        <v>157</v>
      </c>
      <c r="D74" s="37"/>
    </row>
    <row r="75" spans="1:4" ht="15" customHeight="1">
      <c r="A75" s="113" t="s">
        <v>159</v>
      </c>
      <c r="B75" s="113"/>
      <c r="C75" s="113"/>
      <c r="D75" s="113"/>
    </row>
    <row r="76" spans="1:4" ht="14.25" customHeight="1">
      <c r="A76" s="113" t="s">
        <v>106</v>
      </c>
      <c r="B76" s="113"/>
      <c r="C76" s="113"/>
      <c r="D76" s="37"/>
    </row>
    <row r="77" spans="1:4" ht="15" customHeight="1">
      <c r="A77" s="8"/>
      <c r="B77" s="8"/>
      <c r="C77" s="8"/>
      <c r="D77" s="53"/>
    </row>
    <row r="78" spans="1:4" ht="30" customHeight="1">
      <c r="A78" s="54" t="s">
        <v>12</v>
      </c>
      <c r="B78" s="55" t="s">
        <v>80</v>
      </c>
      <c r="C78" s="8"/>
      <c r="D78" s="8"/>
    </row>
    <row r="79" spans="1:4" ht="12.75">
      <c r="A79" s="8"/>
      <c r="B79" s="8"/>
      <c r="C79" s="8"/>
      <c r="D79" s="8"/>
    </row>
    <row r="80" spans="1:4" ht="13.5" thickBot="1">
      <c r="A80" s="56" t="s">
        <v>13</v>
      </c>
      <c r="B80" s="8"/>
      <c r="C80" s="8"/>
      <c r="D80" s="8"/>
    </row>
    <row r="81" spans="1:4" ht="39.75" customHeight="1" thickBot="1">
      <c r="A81" s="57" t="s">
        <v>15</v>
      </c>
      <c r="B81" s="58" t="s">
        <v>14</v>
      </c>
      <c r="C81" s="8"/>
      <c r="D81" s="8"/>
    </row>
    <row r="82" spans="1:4" ht="13.5" customHeight="1">
      <c r="A82" s="6"/>
      <c r="B82" s="59"/>
      <c r="C82" s="8"/>
      <c r="D82" s="8"/>
    </row>
    <row r="83" spans="1:4" ht="12.75">
      <c r="A83" s="60" t="s">
        <v>16</v>
      </c>
      <c r="B83" s="61" t="s">
        <v>101</v>
      </c>
      <c r="C83" s="8"/>
      <c r="D83" s="8"/>
    </row>
    <row r="84" spans="1:4" ht="4.5" customHeight="1" thickBot="1">
      <c r="A84" s="60"/>
      <c r="B84" s="8"/>
      <c r="C84" s="8"/>
      <c r="D84" s="8"/>
    </row>
    <row r="85" spans="1:4" ht="12.75">
      <c r="A85" s="62" t="s">
        <v>17</v>
      </c>
      <c r="B85" s="96">
        <v>3172705</v>
      </c>
      <c r="C85" s="8"/>
      <c r="D85" s="8"/>
    </row>
    <row r="86" spans="1:4" ht="12.75">
      <c r="A86" s="18" t="s">
        <v>18</v>
      </c>
      <c r="B86" s="97">
        <v>2675174</v>
      </c>
      <c r="C86" s="8"/>
      <c r="D86" s="8"/>
    </row>
    <row r="87" spans="1:4" ht="13.5" thickBot="1">
      <c r="A87" s="19" t="s">
        <v>19</v>
      </c>
      <c r="B87" s="98">
        <v>497531</v>
      </c>
      <c r="C87" s="8"/>
      <c r="D87" s="8"/>
    </row>
    <row r="88" spans="1:4" ht="13.5" thickBot="1">
      <c r="A88" s="60"/>
      <c r="B88" s="60"/>
      <c r="C88" s="8"/>
      <c r="D88" s="8"/>
    </row>
    <row r="89" spans="1:4" ht="12.75">
      <c r="A89" s="62" t="s">
        <v>20</v>
      </c>
      <c r="B89" s="63" t="s">
        <v>21</v>
      </c>
      <c r="C89" s="8"/>
      <c r="D89" s="8"/>
    </row>
    <row r="90" spans="1:4" ht="12.75" customHeight="1">
      <c r="A90" s="18" t="s">
        <v>88</v>
      </c>
      <c r="B90" s="99">
        <v>395448</v>
      </c>
      <c r="C90" s="8"/>
      <c r="D90" s="8"/>
    </row>
    <row r="91" spans="1:4" ht="13.5" customHeight="1" thickBot="1">
      <c r="A91" s="19" t="s">
        <v>89</v>
      </c>
      <c r="B91" s="100">
        <v>2199603</v>
      </c>
      <c r="C91" s="8"/>
      <c r="D91" s="8"/>
    </row>
    <row r="92" spans="1:4" ht="27" customHeight="1" thickBot="1">
      <c r="A92" s="60"/>
      <c r="B92" s="60"/>
      <c r="C92" s="8"/>
      <c r="D92" s="8"/>
    </row>
    <row r="93" spans="1:4" ht="12.75">
      <c r="A93" s="62" t="s">
        <v>22</v>
      </c>
      <c r="B93" s="63" t="s">
        <v>23</v>
      </c>
      <c r="C93" s="8"/>
      <c r="D93" s="8"/>
    </row>
    <row r="94" spans="1:4" ht="25.5">
      <c r="A94" s="18" t="s">
        <v>36</v>
      </c>
      <c r="B94" s="99">
        <f>3172705/75</f>
        <v>42302.73333333333</v>
      </c>
      <c r="C94" s="8"/>
      <c r="D94" s="8"/>
    </row>
    <row r="95" spans="1:4" ht="25.5">
      <c r="A95" s="18" t="s">
        <v>37</v>
      </c>
      <c r="B95" s="97">
        <f>497531/75</f>
        <v>6633.746666666667</v>
      </c>
      <c r="C95" s="8"/>
      <c r="D95" s="8"/>
    </row>
    <row r="96" spans="1:4" ht="25.5">
      <c r="A96" s="18" t="s">
        <v>38</v>
      </c>
      <c r="B96" s="101">
        <f>2593355/2212420</f>
        <v>1.1721802370255197</v>
      </c>
      <c r="C96" s="8"/>
      <c r="D96" s="8"/>
    </row>
    <row r="97" spans="1:4" ht="25.5">
      <c r="A97" s="18" t="s">
        <v>39</v>
      </c>
      <c r="B97" s="102">
        <f>497531/3172705</f>
        <v>0.15681602922427393</v>
      </c>
      <c r="C97" s="8"/>
      <c r="D97" s="8"/>
    </row>
    <row r="98" spans="1:4" ht="25.5">
      <c r="A98" s="18" t="s">
        <v>90</v>
      </c>
      <c r="B98" s="103">
        <f>7422862/5555339</f>
        <v>1.3361672437991632</v>
      </c>
      <c r="C98" s="8"/>
      <c r="D98" s="8"/>
    </row>
    <row r="99" spans="1:4" ht="25.5">
      <c r="A99" s="64" t="s">
        <v>40</v>
      </c>
      <c r="B99" s="104">
        <f>497531/6274195</f>
        <v>0.07929798165342326</v>
      </c>
      <c r="C99" s="8"/>
      <c r="D99" s="8"/>
    </row>
    <row r="100" spans="1:4" ht="25.5">
      <c r="A100" s="64" t="s">
        <v>41</v>
      </c>
      <c r="B100" s="104">
        <f>469137/(3814302-27178)</f>
        <v>0.1238768521970762</v>
      </c>
      <c r="C100" s="8"/>
      <c r="D100" s="8"/>
    </row>
    <row r="101" spans="1:4" ht="27" customHeight="1">
      <c r="A101" s="64" t="s">
        <v>42</v>
      </c>
      <c r="B101" s="105">
        <f>380935/2593355</f>
        <v>0.14688887560708042</v>
      </c>
      <c r="C101" s="8"/>
      <c r="D101" s="8"/>
    </row>
    <row r="102" spans="1:4" ht="25.5">
      <c r="A102" s="64" t="s">
        <v>43</v>
      </c>
      <c r="B102" s="104">
        <f>+(5824353+9807)/6274195</f>
        <v>0.9298659031158579</v>
      </c>
      <c r="C102" s="8"/>
      <c r="D102" s="8"/>
    </row>
    <row r="103" spans="1:4" ht="38.25">
      <c r="A103" s="18" t="s">
        <v>91</v>
      </c>
      <c r="B103" s="102">
        <f>568353/5555339</f>
        <v>0.10230752794743939</v>
      </c>
      <c r="C103" s="8"/>
      <c r="D103" s="8"/>
    </row>
    <row r="104" spans="1:4" ht="29.25" customHeight="1">
      <c r="A104" s="18" t="s">
        <v>44</v>
      </c>
      <c r="B104" s="106">
        <f>(7422862-4655835)/5555339</f>
        <v>0.4980842753250522</v>
      </c>
      <c r="C104" s="8"/>
      <c r="D104" s="8"/>
    </row>
    <row r="105" spans="1:4" ht="26.25" thickBot="1">
      <c r="A105" s="65" t="s">
        <v>45</v>
      </c>
      <c r="B105" s="107">
        <f>7422862-5555339</f>
        <v>1867523</v>
      </c>
      <c r="C105" s="8"/>
      <c r="D105" s="8"/>
    </row>
    <row r="106" spans="1:4" ht="13.5" thickBot="1">
      <c r="A106" s="6"/>
      <c r="B106" s="66"/>
      <c r="C106" s="8"/>
      <c r="D106" s="8"/>
    </row>
    <row r="107" spans="1:4" ht="12.75">
      <c r="A107" s="28" t="s">
        <v>127</v>
      </c>
      <c r="B107" s="108" t="s">
        <v>130</v>
      </c>
      <c r="C107" s="8"/>
      <c r="D107" s="8"/>
    </row>
    <row r="108" spans="1:4" ht="12.75">
      <c r="A108" s="11" t="s">
        <v>128</v>
      </c>
      <c r="B108" s="20" t="s">
        <v>131</v>
      </c>
      <c r="C108" s="8"/>
      <c r="D108" s="8"/>
    </row>
    <row r="109" spans="1:4" ht="12.75">
      <c r="A109" s="11" t="s">
        <v>129</v>
      </c>
      <c r="B109" s="109" t="s">
        <v>132</v>
      </c>
      <c r="C109" s="8"/>
      <c r="D109" s="8"/>
    </row>
    <row r="110" spans="1:4" ht="12.75">
      <c r="A110" s="11" t="s">
        <v>110</v>
      </c>
      <c r="B110" s="109" t="s">
        <v>133</v>
      </c>
      <c r="C110" s="8"/>
      <c r="D110" s="8"/>
    </row>
    <row r="111" spans="1:4" ht="111" customHeight="1" thickBot="1">
      <c r="A111" s="19" t="s">
        <v>82</v>
      </c>
      <c r="B111" s="110" t="s">
        <v>170</v>
      </c>
      <c r="C111" s="8"/>
      <c r="D111" s="8"/>
    </row>
    <row r="112" spans="1:4" ht="14.25" customHeight="1">
      <c r="A112" s="67"/>
      <c r="B112" s="68"/>
      <c r="C112" s="8"/>
      <c r="D112" s="8"/>
    </row>
    <row r="113" spans="1:4" ht="12.75">
      <c r="A113" s="9"/>
      <c r="B113" s="61" t="s">
        <v>101</v>
      </c>
      <c r="C113" s="8"/>
      <c r="D113" s="8"/>
    </row>
    <row r="114" spans="1:4" ht="12.75">
      <c r="A114" s="8" t="s">
        <v>93</v>
      </c>
      <c r="B114" s="69">
        <v>268089</v>
      </c>
      <c r="C114" s="8"/>
      <c r="D114" s="8"/>
    </row>
    <row r="115" spans="1:4" ht="12.75">
      <c r="A115" s="8"/>
      <c r="B115" s="69"/>
      <c r="C115" s="8"/>
      <c r="D115" s="8"/>
    </row>
    <row r="116" spans="1:4" ht="13.5" thickBot="1">
      <c r="A116" s="8"/>
      <c r="B116" s="70" t="s">
        <v>96</v>
      </c>
      <c r="C116" s="8"/>
      <c r="D116" s="8"/>
    </row>
    <row r="117" spans="1:4" ht="12.75">
      <c r="A117" s="71" t="s">
        <v>94</v>
      </c>
      <c r="B117" s="72"/>
      <c r="C117" s="8"/>
      <c r="D117" s="8"/>
    </row>
    <row r="118" spans="1:4" ht="12.75">
      <c r="A118" s="73" t="s">
        <v>104</v>
      </c>
      <c r="B118" s="111">
        <v>0.6933</v>
      </c>
      <c r="C118" s="22"/>
      <c r="D118" s="8"/>
    </row>
    <row r="119" spans="1:4" ht="13.5" thickBot="1">
      <c r="A119" s="74" t="s">
        <v>105</v>
      </c>
      <c r="B119" s="112">
        <v>0.06</v>
      </c>
      <c r="C119" s="8"/>
      <c r="D119" s="8"/>
    </row>
    <row r="120" spans="1:4" ht="12.75">
      <c r="A120" s="3"/>
      <c r="B120" s="3"/>
      <c r="C120" s="8"/>
      <c r="D120" s="8"/>
    </row>
    <row r="121" spans="1:4" ht="13.5" thickBot="1">
      <c r="A121" s="3"/>
      <c r="B121" s="75" t="s">
        <v>97</v>
      </c>
      <c r="C121" s="8"/>
      <c r="D121" s="8"/>
    </row>
    <row r="122" spans="1:4" ht="12.75">
      <c r="A122" s="71" t="s">
        <v>95</v>
      </c>
      <c r="B122" s="72"/>
      <c r="C122" s="8"/>
      <c r="D122" s="8"/>
    </row>
    <row r="123" spans="1:4" ht="12.75">
      <c r="A123" s="73" t="s">
        <v>105</v>
      </c>
      <c r="B123" s="111">
        <v>0.6089</v>
      </c>
      <c r="C123" s="8"/>
      <c r="D123" s="8"/>
    </row>
    <row r="124" spans="1:4" ht="13.5" thickBot="1">
      <c r="A124" s="74" t="s">
        <v>99</v>
      </c>
      <c r="B124" s="112">
        <v>0.0244</v>
      </c>
      <c r="C124" s="8"/>
      <c r="D124" s="8"/>
    </row>
    <row r="125" spans="1:4" ht="12.75">
      <c r="A125" s="8"/>
      <c r="B125" s="8"/>
      <c r="C125" s="8"/>
      <c r="D125" s="8"/>
    </row>
    <row r="126" spans="1:4" ht="13.5" thickBot="1">
      <c r="A126" s="8" t="s">
        <v>24</v>
      </c>
      <c r="B126" s="8"/>
      <c r="C126" s="8"/>
      <c r="D126" s="8"/>
    </row>
    <row r="127" spans="1:4" ht="28.5" customHeight="1">
      <c r="A127" s="28" t="s">
        <v>25</v>
      </c>
      <c r="B127" s="128" t="s">
        <v>111</v>
      </c>
      <c r="C127" s="129"/>
      <c r="D127" s="8"/>
    </row>
    <row r="128" spans="1:4" ht="48" customHeight="1">
      <c r="A128" s="11" t="s">
        <v>26</v>
      </c>
      <c r="B128" s="130" t="s">
        <v>162</v>
      </c>
      <c r="C128" s="131"/>
      <c r="D128" s="8"/>
    </row>
    <row r="129" spans="1:4" ht="24.75" customHeight="1" thickBot="1">
      <c r="A129" s="76" t="s">
        <v>27</v>
      </c>
      <c r="B129" s="121" t="s">
        <v>163</v>
      </c>
      <c r="C129" s="122"/>
      <c r="D129" s="8"/>
    </row>
    <row r="130" spans="1:4" ht="12.75">
      <c r="A130" s="8"/>
      <c r="B130" s="8"/>
      <c r="C130" s="8"/>
      <c r="D130" s="8"/>
    </row>
    <row r="131" spans="1:4" ht="13.5" thickBot="1">
      <c r="A131" s="8" t="s">
        <v>28</v>
      </c>
      <c r="B131" s="8"/>
      <c r="C131" s="8"/>
      <c r="D131" s="8"/>
    </row>
    <row r="132" spans="1:4" ht="97.5" customHeight="1">
      <c r="A132" s="28" t="s">
        <v>29</v>
      </c>
      <c r="B132" s="123" t="s">
        <v>134</v>
      </c>
      <c r="C132" s="124"/>
      <c r="D132" s="8"/>
    </row>
    <row r="133" spans="1:4" ht="25.5" customHeight="1">
      <c r="A133" s="11" t="s">
        <v>30</v>
      </c>
      <c r="B133" s="125" t="s">
        <v>164</v>
      </c>
      <c r="C133" s="126"/>
      <c r="D133" s="8"/>
    </row>
    <row r="134" spans="1:4" ht="31.5" customHeight="1" thickBot="1">
      <c r="A134" s="76" t="s">
        <v>31</v>
      </c>
      <c r="B134" s="115" t="s">
        <v>165</v>
      </c>
      <c r="C134" s="116"/>
      <c r="D134" s="8"/>
    </row>
    <row r="135" spans="1:4" ht="39.75" customHeight="1" thickBot="1">
      <c r="A135" s="77" t="s">
        <v>92</v>
      </c>
      <c r="B135" s="117" t="s">
        <v>135</v>
      </c>
      <c r="C135" s="118"/>
      <c r="D135" s="8"/>
    </row>
    <row r="136" spans="1:4" ht="17.25" customHeight="1">
      <c r="A136" s="67"/>
      <c r="B136" s="27"/>
      <c r="C136" s="27"/>
      <c r="D136" s="8"/>
    </row>
    <row r="137" spans="1:4" ht="12" customHeight="1">
      <c r="A137" s="67"/>
      <c r="B137" s="27"/>
      <c r="C137" s="27"/>
      <c r="D137" s="8"/>
    </row>
    <row r="138" spans="1:4" ht="14.25">
      <c r="A138" s="8"/>
      <c r="B138" s="119" t="s">
        <v>171</v>
      </c>
      <c r="C138" s="119"/>
      <c r="D138" s="8"/>
    </row>
    <row r="139" spans="2:3" ht="12.75">
      <c r="B139" s="114" t="s">
        <v>34</v>
      </c>
      <c r="C139" s="114"/>
    </row>
    <row r="141" ht="14.25" customHeight="1"/>
    <row r="142" spans="2:3" ht="12.75">
      <c r="B142" s="114" t="s">
        <v>112</v>
      </c>
      <c r="C142" s="114"/>
    </row>
  </sheetData>
  <mergeCells count="16">
    <mergeCell ref="A4:D4"/>
    <mergeCell ref="B129:C129"/>
    <mergeCell ref="B132:C132"/>
    <mergeCell ref="B133:C133"/>
    <mergeCell ref="A6:D6"/>
    <mergeCell ref="B127:C127"/>
    <mergeCell ref="B128:C128"/>
    <mergeCell ref="A76:C76"/>
    <mergeCell ref="A75:D75"/>
    <mergeCell ref="A65:C65"/>
    <mergeCell ref="A66:C66"/>
    <mergeCell ref="B142:C142"/>
    <mergeCell ref="B134:C134"/>
    <mergeCell ref="B135:C135"/>
    <mergeCell ref="B138:C138"/>
    <mergeCell ref="B139:C139"/>
  </mergeCells>
  <printOptions/>
  <pageMargins left="0.79" right="0.35433070866141736" top="0.3937007874015748" bottom="0.1968503937007874" header="0.5118110236220472" footer="0.5118110236220472"/>
  <pageSetup horizontalDpi="300" verticalDpi="300" orientation="portrait" paperSize="9" scale="75" r:id="rId3"/>
  <rowBreaks count="2" manualBreakCount="2">
    <brk id="57" max="3" man="1"/>
    <brk id="105" max="255" man="1"/>
  </rowBreaks>
  <legacyDrawing r:id="rId2"/>
  <oleObjects>
    <oleObject progId="Word.Document.8" shapeId="858762"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EB</cp:lastModifiedBy>
  <cp:lastPrinted>2010-06-25T10:38:35Z</cp:lastPrinted>
  <dcterms:created xsi:type="dcterms:W3CDTF">2007-05-01T11:26:42Z</dcterms:created>
  <dcterms:modified xsi:type="dcterms:W3CDTF">2010-09-06T08:36:11Z</dcterms:modified>
  <cp:category/>
  <cp:version/>
  <cp:contentType/>
  <cp:contentStatus/>
</cp:coreProperties>
</file>