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>
    <definedName name="_xlnm.Print_Area" localSheetId="0">'Izvod'!$A$1:$J$91</definedName>
  </definedNames>
  <calcPr fullCalcOnLoad="1"/>
</workbook>
</file>

<file path=xl/sharedStrings.xml><?xml version="1.0" encoding="utf-8"?>
<sst xmlns="http://schemas.openxmlformats.org/spreadsheetml/2006/main" count="130" uniqueCount="116">
  <si>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</si>
  <si>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</si>
  <si>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</si>
  <si>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</si>
  <si>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</si>
  <si>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</si>
  <si>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</si>
  <si>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</si>
  <si>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</si>
  <si>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</si>
  <si>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</si>
  <si>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</si>
  <si>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</si>
  <si>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</si>
  <si>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</si>
  <si>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</si>
  <si>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</si>
  <si>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</si>
  <si>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</si>
  <si>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</si>
  <si>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</si>
  <si>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</si>
  <si>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</si>
  <si>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</si>
  <si>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</si>
  <si>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</si>
  <si>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</si>
  <si>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</si>
  <si>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</si>
  <si>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</si>
  <si>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</si>
  <si>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</si>
  <si>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</si>
  <si>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</si>
  <si>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</si>
  <si>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</si>
  <si>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</si>
  <si>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</si>
  <si>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</si>
  <si>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</si>
  <si>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</si>
  <si>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</si>
  <si>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</si>
  <si>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</si>
  <si>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</si>
  <si>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</si>
  <si>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</si>
  <si>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</si>
  <si>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</si>
  <si>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</si>
  <si>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</si>
  <si>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</si>
  <si>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</si>
  <si>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</si>
  <si>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</si>
  <si>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</si>
  <si>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</si>
  <si>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</si>
  <si>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</si>
  <si>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</si>
  <si>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</si>
  <si>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</si>
  <si>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</si>
  <si>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</si>
  <si>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</si>
  <si>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</si>
  <si>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</si>
  <si>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</si>
  <si>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</si>
  <si>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</si>
  <si>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</si>
  <si>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</si>
  <si>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</si>
  <si>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</si>
  <si>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</si>
  <si>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</si>
  <si>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</si>
  <si>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</si>
  <si>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</si>
  <si>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</si>
  <si>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</si>
  <si>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</si>
  <si>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</si>
  <si>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</si>
  <si>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</si>
  <si>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</si>
  <si>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</si>
  <si>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</si>
  <si>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</si>
  <si>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</si>
  <si>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</si>
  <si>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</si>
  <si>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</si>
  <si>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</si>
  <si>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</si>
  <si>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</si>
  <si>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</si>
  <si>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</si>
  <si>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</si>
  <si>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</si>
  <si>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</si>
  <si>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</si>
  <si>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</si>
  <si>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</si>
  <si>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</si>
  <si>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</si>
  <si>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Akcionarsko društvo za priređivanje sajmova i izložbi "Novosadski sajam" Novi Sad</t>
  </si>
  <si>
    <t xml:space="preserve">AD Novosadski sajam </t>
  </si>
  <si>
    <t>Hajduk Veljkova 11</t>
  </si>
  <si>
    <t>E. NETO DOBITAK/GUBITAK</t>
  </si>
  <si>
    <t>" Po našem mišljenju finansijski izveštaji objektivno i istinito, po svim materijalno značajnim pitanjima, prikazuju finansijski položaj Društva na dan 31. decembra 2010. godine, rezultate njegovog poslovanja, promene na kapitalu i tokove gotovine za godinu koja se završava na taj dan, u skladu sa računovodstvenim propisima Republike Srbije." Beograd, 06.04.2011. godine</t>
  </si>
  <si>
    <t xml:space="preserve">III ZAKLJUČNO MIŠLJENJE NEZAVISNOG REVIZORA  "MC GLOBAL AUDIT" DOO,  BEOGRAD O FINANSIJSKOM IZVEŠTAJU:  </t>
  </si>
  <si>
    <t>Društvo se nalazi u postupku sprovođenja Sporazuma o udelu državne svojine u sredstvima koja koristi akcionarsko društvo za priređivanje sajmova i izložbi "Novosadski sajam" Novi Sad.</t>
  </si>
  <si>
    <t>Uvid u finansijske izveštaje i izveštaj ovlašćenog revizora se može izvršiti svakog radnog dana od 12 do 14 časova u sedištu društva.</t>
  </si>
  <si>
    <t>AD NOVOSADSKI SAJAM NOVI SAD</t>
  </si>
  <si>
    <t>Goran Vasić
generalni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</si>
</sst>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33" borderId="0" xfId="0" applyFont="1" applyFill="1" applyAlignment="1">
      <alignment horizontal="justify" vertical="center" wrapText="1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top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Alignment="1">
      <alignment vertical="top"/>
    </xf>
    <xf numFmtId="0" fontId="26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/>
    </xf>
    <xf numFmtId="0" fontId="24" fillId="33" borderId="0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/>
    </xf>
    <xf numFmtId="0" fontId="20" fillId="33" borderId="0" xfId="0" applyFont="1" applyFill="1" applyAlignment="1">
      <alignment horizontal="justify" vertical="center"/>
    </xf>
    <xf numFmtId="0" fontId="28" fillId="33" borderId="0" xfId="0" applyFont="1" applyFill="1" applyBorder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justify" vertical="center" wrapText="1"/>
    </xf>
    <xf numFmtId="0" fontId="28" fillId="33" borderId="0" xfId="0" applyFont="1" applyFill="1" applyBorder="1" applyAlignment="1">
      <alignment horizontal="justify" vertical="center"/>
    </xf>
    <xf numFmtId="3" fontId="20" fillId="7" borderId="11" xfId="0" applyNumberFormat="1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vertical="center"/>
    </xf>
    <xf numFmtId="3" fontId="20" fillId="7" borderId="11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horizontal="right" vertical="center"/>
    </xf>
    <xf numFmtId="176" fontId="23" fillId="7" borderId="11" xfId="0" applyNumberFormat="1" applyFont="1" applyFill="1" applyBorder="1" applyAlignment="1">
      <alignment horizontal="right" vertical="center" wrapText="1"/>
    </xf>
    <xf numFmtId="3" fontId="20" fillId="7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vertical="center" wrapText="1"/>
    </xf>
    <xf numFmtId="3" fontId="23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horizontal="right" vertical="center"/>
    </xf>
    <xf numFmtId="3" fontId="20" fillId="7" borderId="11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vertical="center" wrapText="1"/>
    </xf>
    <xf numFmtId="3" fontId="20" fillId="7" borderId="11" xfId="0" applyNumberFormat="1" applyFont="1" applyFill="1" applyBorder="1" applyAlignment="1">
      <alignment/>
    </xf>
    <xf numFmtId="3" fontId="51" fillId="7" borderId="11" xfId="0" applyNumberFormat="1" applyFont="1" applyFill="1" applyBorder="1" applyAlignment="1">
      <alignment vertical="justify"/>
    </xf>
    <xf numFmtId="3" fontId="20" fillId="7" borderId="11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/>
    </xf>
    <xf numFmtId="0" fontId="21" fillId="33" borderId="16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left" vertical="center"/>
    </xf>
    <xf numFmtId="3" fontId="23" fillId="7" borderId="11" xfId="0" applyNumberFormat="1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3" fontId="20" fillId="7" borderId="11" xfId="0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52" fillId="33" borderId="19" xfId="0" applyFont="1" applyFill="1" applyBorder="1" applyAlignment="1">
      <alignment horizontal="left" vertical="justify" readingOrder="1"/>
    </xf>
    <xf numFmtId="0" fontId="22" fillId="33" borderId="19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justify" vertical="justify"/>
    </xf>
    <xf numFmtId="0" fontId="21" fillId="33" borderId="13" xfId="0" applyFont="1" applyFill="1" applyBorder="1" applyAlignment="1">
      <alignment horizontal="justify" vertical="justify"/>
    </xf>
    <xf numFmtId="0" fontId="21" fillId="33" borderId="14" xfId="0" applyFont="1" applyFill="1" applyBorder="1" applyAlignment="1">
      <alignment horizontal="justify" vertical="justify"/>
    </xf>
    <xf numFmtId="0" fontId="22" fillId="33" borderId="0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justify" vertical="center" wrapText="1"/>
    </xf>
    <xf numFmtId="0" fontId="32" fillId="33" borderId="0" xfId="0" applyFont="1" applyFill="1" applyAlignment="1">
      <alignment horizontal="center"/>
    </xf>
    <xf numFmtId="0" fontId="32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/>
    </xf>
    <xf numFmtId="0" fontId="20" fillId="33" borderId="21" xfId="0" applyFont="1" applyFill="1" applyBorder="1" applyAlignment="1">
      <alignment horizontal="left"/>
    </xf>
    <xf numFmtId="0" fontId="20" fillId="7" borderId="21" xfId="0" applyFont="1" applyFill="1" applyBorder="1" applyAlignment="1">
      <alignment horizontal="center"/>
    </xf>
    <xf numFmtId="3" fontId="20" fillId="7" borderId="11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justify" vertical="justify" wrapText="1"/>
    </xf>
    <xf numFmtId="0" fontId="21" fillId="33" borderId="13" xfId="0" applyFont="1" applyFill="1" applyBorder="1" applyAlignment="1">
      <alignment horizontal="justify" vertical="justify" wrapText="1"/>
    </xf>
    <xf numFmtId="0" fontId="21" fillId="33" borderId="14" xfId="0" applyFont="1" applyFill="1" applyBorder="1" applyAlignment="1">
      <alignment horizontal="justify" vertical="justify" wrapText="1"/>
    </xf>
    <xf numFmtId="0" fontId="2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SheetLayoutView="100" zoomScalePageLayoutView="0" workbookViewId="0" topLeftCell="A64">
      <selection activeCell="A75" sqref="A1:A16384"/>
    </sheetView>
  </sheetViews>
  <sheetFormatPr defaultColWidth="9.140625" defaultRowHeight="12.75"/>
  <cols>
    <col min="1" max="1" width="9.140625" style="2" customWidth="1"/>
    <col min="2" max="2" width="11.421875" style="2" customWidth="1"/>
    <col min="3" max="3" width="9.8515625" style="2" customWidth="1"/>
    <col min="4" max="5" width="9.7109375" style="2" customWidth="1"/>
    <col min="6" max="6" width="9.140625" style="2" customWidth="1"/>
    <col min="7" max="7" width="9.8515625" style="2" customWidth="1"/>
    <col min="8" max="8" width="9.140625" style="2" customWidth="1"/>
    <col min="9" max="10" width="9.7109375" style="2" customWidth="1"/>
    <col min="11" max="16384" width="9.140625" style="2" customWidth="1"/>
  </cols>
  <sheetData>
    <row r="1" spans="1:11" ht="41.25" customHeigh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1"/>
    </row>
    <row r="2" spans="1:11" ht="15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97"/>
      <c r="K2" s="3"/>
    </row>
    <row r="3" spans="1:11" ht="15">
      <c r="A3" s="98" t="s">
        <v>106</v>
      </c>
      <c r="B3" s="99"/>
      <c r="C3" s="99"/>
      <c r="D3" s="99"/>
      <c r="E3" s="99"/>
      <c r="F3" s="99"/>
      <c r="G3" s="99"/>
      <c r="H3" s="99"/>
      <c r="I3" s="99"/>
      <c r="J3" s="99"/>
      <c r="K3" s="3"/>
    </row>
    <row r="4" spans="1:11" ht="12.75">
      <c r="A4" s="4"/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ht="13.5" thickBot="1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6"/>
    </row>
    <row r="6" spans="1:11" ht="13.5" thickTop="1">
      <c r="A6" s="100" t="s">
        <v>2</v>
      </c>
      <c r="B6" s="100"/>
      <c r="C6" s="101" t="s">
        <v>107</v>
      </c>
      <c r="D6" s="101"/>
      <c r="E6" s="101"/>
      <c r="F6" s="101"/>
      <c r="G6" s="100" t="s">
        <v>4</v>
      </c>
      <c r="H6" s="100"/>
      <c r="I6" s="101">
        <v>8044473</v>
      </c>
      <c r="J6" s="101"/>
      <c r="K6" s="7"/>
    </row>
    <row r="7" spans="1:11" ht="12.75">
      <c r="A7" s="92" t="s">
        <v>3</v>
      </c>
      <c r="B7" s="92"/>
      <c r="C7" s="93" t="s">
        <v>108</v>
      </c>
      <c r="D7" s="93"/>
      <c r="E7" s="93"/>
      <c r="F7" s="93"/>
      <c r="G7" s="92" t="s">
        <v>5</v>
      </c>
      <c r="H7" s="92"/>
      <c r="I7" s="93">
        <v>101646656</v>
      </c>
      <c r="J7" s="93"/>
      <c r="K7" s="7"/>
    </row>
    <row r="8" spans="1:11" ht="12.75">
      <c r="A8" s="8"/>
      <c r="B8" s="8"/>
      <c r="C8" s="9"/>
      <c r="D8" s="9"/>
      <c r="E8" s="7"/>
      <c r="F8" s="7"/>
      <c r="G8" s="10"/>
      <c r="H8" s="10"/>
      <c r="I8" s="7"/>
      <c r="J8" s="7"/>
      <c r="K8" s="7"/>
    </row>
    <row r="9" spans="1:11" ht="13.5" thickBot="1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11"/>
    </row>
    <row r="10" spans="1:11" ht="13.5" thickTop="1">
      <c r="A10" s="95" t="s">
        <v>7</v>
      </c>
      <c r="B10" s="95"/>
      <c r="C10" s="95"/>
      <c r="D10" s="95"/>
      <c r="E10" s="95"/>
      <c r="F10" s="95"/>
      <c r="G10" s="95"/>
      <c r="H10" s="95"/>
      <c r="I10" s="95"/>
      <c r="J10" s="95"/>
      <c r="K10" s="12"/>
    </row>
    <row r="11" spans="1:11" ht="12.75">
      <c r="A11" s="81" t="s">
        <v>8</v>
      </c>
      <c r="B11" s="81"/>
      <c r="C11" s="81"/>
      <c r="D11" s="32" t="s">
        <v>0</v>
      </c>
      <c r="E11" s="32" t="s">
        <v>72</v>
      </c>
      <c r="F11" s="81" t="s">
        <v>54</v>
      </c>
      <c r="G11" s="81"/>
      <c r="H11" s="81"/>
      <c r="I11" s="32" t="s">
        <v>0</v>
      </c>
      <c r="J11" s="32" t="s">
        <v>72</v>
      </c>
      <c r="K11" s="13"/>
    </row>
    <row r="12" spans="1:11" ht="12.75">
      <c r="A12" s="59" t="s">
        <v>9</v>
      </c>
      <c r="B12" s="59"/>
      <c r="C12" s="59"/>
      <c r="D12" s="46">
        <f>D13+D14+D15+D16+D20</f>
        <v>1183855</v>
      </c>
      <c r="E12" s="46">
        <f>E13+E14+E15+E16+E20</f>
        <v>1123211</v>
      </c>
      <c r="F12" s="59" t="s">
        <v>18</v>
      </c>
      <c r="G12" s="59"/>
      <c r="H12" s="59"/>
      <c r="I12" s="39">
        <f>I13+I14+I15+I16+I17-I18+I19-I20-I21</f>
        <v>872476</v>
      </c>
      <c r="J12" s="39">
        <f>J13+J14+J15+J16+J17-J18+J19-J20-J21</f>
        <v>850900</v>
      </c>
      <c r="K12" s="14"/>
    </row>
    <row r="13" spans="1:11" ht="12.75">
      <c r="A13" s="62" t="s">
        <v>10</v>
      </c>
      <c r="B13" s="59"/>
      <c r="C13" s="59"/>
      <c r="D13" s="38"/>
      <c r="E13" s="38"/>
      <c r="F13" s="57" t="s">
        <v>19</v>
      </c>
      <c r="G13" s="57"/>
      <c r="H13" s="57"/>
      <c r="I13" s="35">
        <v>778693</v>
      </c>
      <c r="J13" s="35">
        <v>778693</v>
      </c>
      <c r="K13" s="14"/>
    </row>
    <row r="14" spans="1:11" ht="12.75">
      <c r="A14" s="57" t="s">
        <v>11</v>
      </c>
      <c r="B14" s="57"/>
      <c r="C14" s="57"/>
      <c r="D14" s="38"/>
      <c r="E14" s="38"/>
      <c r="F14" s="62" t="s">
        <v>20</v>
      </c>
      <c r="G14" s="62"/>
      <c r="H14" s="62"/>
      <c r="I14" s="36"/>
      <c r="J14" s="36"/>
      <c r="K14" s="15"/>
    </row>
    <row r="15" spans="1:11" ht="12.75">
      <c r="A15" s="62" t="s">
        <v>12</v>
      </c>
      <c r="B15" s="62"/>
      <c r="C15" s="62"/>
      <c r="D15" s="38">
        <v>1956</v>
      </c>
      <c r="E15" s="38">
        <v>581</v>
      </c>
      <c r="F15" s="62" t="s">
        <v>21</v>
      </c>
      <c r="G15" s="62"/>
      <c r="H15" s="62"/>
      <c r="I15" s="35">
        <v>17934</v>
      </c>
      <c r="J15" s="35">
        <v>17934</v>
      </c>
      <c r="K15" s="15"/>
    </row>
    <row r="16" spans="1:11" ht="12.75" customHeight="1">
      <c r="A16" s="56" t="s">
        <v>13</v>
      </c>
      <c r="B16" s="56"/>
      <c r="C16" s="56"/>
      <c r="D16" s="102">
        <v>1177087</v>
      </c>
      <c r="E16" s="102">
        <v>1119167</v>
      </c>
      <c r="F16" s="62" t="s">
        <v>22</v>
      </c>
      <c r="G16" s="62"/>
      <c r="H16" s="62"/>
      <c r="I16" s="35">
        <v>48765</v>
      </c>
      <c r="J16" s="35">
        <v>43728</v>
      </c>
      <c r="K16" s="14"/>
    </row>
    <row r="17" spans="1:11" ht="12.75" customHeight="1">
      <c r="A17" s="56"/>
      <c r="B17" s="56"/>
      <c r="C17" s="56"/>
      <c r="D17" s="102"/>
      <c r="E17" s="102"/>
      <c r="F17" s="56" t="s">
        <v>67</v>
      </c>
      <c r="G17" s="57"/>
      <c r="H17" s="57"/>
      <c r="I17" s="35">
        <v>114</v>
      </c>
      <c r="J17" s="35">
        <v>114</v>
      </c>
      <c r="K17" s="14"/>
    </row>
    <row r="18" spans="1:11" ht="12.75" customHeight="1">
      <c r="A18" s="56"/>
      <c r="B18" s="56"/>
      <c r="C18" s="56"/>
      <c r="D18" s="102"/>
      <c r="E18" s="102"/>
      <c r="F18" s="56" t="s">
        <v>68</v>
      </c>
      <c r="G18" s="57"/>
      <c r="H18" s="57"/>
      <c r="I18" s="36">
        <v>122</v>
      </c>
      <c r="J18" s="35"/>
      <c r="K18" s="15"/>
    </row>
    <row r="19" spans="1:11" ht="12.75" customHeight="1">
      <c r="A19" s="56"/>
      <c r="B19" s="56"/>
      <c r="C19" s="56"/>
      <c r="D19" s="102"/>
      <c r="E19" s="102"/>
      <c r="F19" s="62" t="s">
        <v>23</v>
      </c>
      <c r="G19" s="62"/>
      <c r="H19" s="62"/>
      <c r="I19" s="35">
        <v>27092</v>
      </c>
      <c r="J19" s="35">
        <v>32129</v>
      </c>
      <c r="K19" s="14"/>
    </row>
    <row r="20" spans="1:11" ht="12.75">
      <c r="A20" s="62" t="s">
        <v>14</v>
      </c>
      <c r="B20" s="62"/>
      <c r="C20" s="62"/>
      <c r="D20" s="35">
        <v>4812</v>
      </c>
      <c r="E20" s="35">
        <v>3463</v>
      </c>
      <c r="F20" s="62" t="s">
        <v>24</v>
      </c>
      <c r="G20" s="62"/>
      <c r="H20" s="62"/>
      <c r="I20" s="36"/>
      <c r="J20" s="35">
        <v>21698</v>
      </c>
      <c r="K20" s="15"/>
    </row>
    <row r="21" spans="1:11" ht="12.75">
      <c r="A21" s="59" t="s">
        <v>17</v>
      </c>
      <c r="B21" s="59"/>
      <c r="C21" s="59"/>
      <c r="D21" s="39">
        <f>D22+D23+D24</f>
        <v>169014</v>
      </c>
      <c r="E21" s="39">
        <f>E22+E23+E24</f>
        <v>173906</v>
      </c>
      <c r="F21" s="62" t="s">
        <v>25</v>
      </c>
      <c r="G21" s="62"/>
      <c r="H21" s="62"/>
      <c r="I21" s="36"/>
      <c r="J21" s="36"/>
      <c r="K21" s="14"/>
    </row>
    <row r="22" spans="1:11" ht="12.75" customHeight="1">
      <c r="A22" s="62" t="s">
        <v>15</v>
      </c>
      <c r="B22" s="62"/>
      <c r="C22" s="62"/>
      <c r="D22" s="35">
        <v>25772</v>
      </c>
      <c r="E22" s="35">
        <v>24032</v>
      </c>
      <c r="F22" s="58" t="s">
        <v>26</v>
      </c>
      <c r="G22" s="91"/>
      <c r="H22" s="91"/>
      <c r="I22" s="78">
        <f>I24+I25+I26</f>
        <v>474910</v>
      </c>
      <c r="J22" s="78">
        <f>J24+J25+J26</f>
        <v>440956</v>
      </c>
      <c r="K22" s="14"/>
    </row>
    <row r="23" spans="1:11" ht="26.25" customHeight="1">
      <c r="A23" s="56" t="s">
        <v>16</v>
      </c>
      <c r="B23" s="57"/>
      <c r="C23" s="57"/>
      <c r="D23" s="35"/>
      <c r="E23" s="35"/>
      <c r="F23" s="91"/>
      <c r="G23" s="91"/>
      <c r="H23" s="91"/>
      <c r="I23" s="79"/>
      <c r="J23" s="79"/>
      <c r="K23" s="15"/>
    </row>
    <row r="24" spans="1:11" ht="12.75">
      <c r="A24" s="62" t="s">
        <v>73</v>
      </c>
      <c r="B24" s="62"/>
      <c r="C24" s="62"/>
      <c r="D24" s="35">
        <f>115532+314+113+23803+3480</f>
        <v>143242</v>
      </c>
      <c r="E24" s="35">
        <f>115509+539+30532+3294</f>
        <v>149874</v>
      </c>
      <c r="F24" s="62" t="s">
        <v>27</v>
      </c>
      <c r="G24" s="62"/>
      <c r="H24" s="62"/>
      <c r="I24" s="35">
        <v>1838</v>
      </c>
      <c r="J24" s="35">
        <v>2439</v>
      </c>
      <c r="K24" s="14"/>
    </row>
    <row r="25" spans="1:11" ht="12.75">
      <c r="A25" s="59" t="s">
        <v>90</v>
      </c>
      <c r="B25" s="59"/>
      <c r="C25" s="59"/>
      <c r="D25" s="39"/>
      <c r="E25" s="39"/>
      <c r="F25" s="62" t="s">
        <v>28</v>
      </c>
      <c r="G25" s="62"/>
      <c r="H25" s="62"/>
      <c r="I25" s="35">
        <v>304438</v>
      </c>
      <c r="J25" s="35">
        <v>283418</v>
      </c>
      <c r="K25" s="14"/>
    </row>
    <row r="26" spans="1:11" ht="12.75">
      <c r="A26" s="59" t="s">
        <v>91</v>
      </c>
      <c r="B26" s="59"/>
      <c r="C26" s="59"/>
      <c r="D26" s="39">
        <f>D12+D21+D25</f>
        <v>1352869</v>
      </c>
      <c r="E26" s="39">
        <f>E12+E21+E25</f>
        <v>1297117</v>
      </c>
      <c r="F26" s="62" t="s">
        <v>29</v>
      </c>
      <c r="G26" s="62"/>
      <c r="H26" s="62"/>
      <c r="I26" s="35">
        <v>168634</v>
      </c>
      <c r="J26" s="35">
        <v>155099</v>
      </c>
      <c r="K26" s="14"/>
    </row>
    <row r="27" spans="1:11" ht="12.75">
      <c r="A27" s="59" t="s">
        <v>92</v>
      </c>
      <c r="B27" s="59"/>
      <c r="C27" s="59"/>
      <c r="D27" s="39"/>
      <c r="E27" s="39"/>
      <c r="F27" s="58" t="s">
        <v>95</v>
      </c>
      <c r="G27" s="59"/>
      <c r="H27" s="59"/>
      <c r="I27" s="39">
        <v>5483</v>
      </c>
      <c r="J27" s="39">
        <v>5261</v>
      </c>
      <c r="K27" s="14"/>
    </row>
    <row r="28" spans="1:11" ht="12.75">
      <c r="A28" s="59" t="s">
        <v>93</v>
      </c>
      <c r="B28" s="59"/>
      <c r="C28" s="59"/>
      <c r="D28" s="39">
        <f>D26+D27</f>
        <v>1352869</v>
      </c>
      <c r="E28" s="39">
        <f>E26+E27</f>
        <v>1297117</v>
      </c>
      <c r="F28" s="53" t="s">
        <v>96</v>
      </c>
      <c r="G28" s="54"/>
      <c r="H28" s="55"/>
      <c r="I28" s="44">
        <f>I12+I22+I27</f>
        <v>1352869</v>
      </c>
      <c r="J28" s="44">
        <f>J12+J22+J27</f>
        <v>1297117</v>
      </c>
      <c r="K28" s="14"/>
    </row>
    <row r="29" spans="1:11" ht="12.75">
      <c r="A29" s="59" t="s">
        <v>94</v>
      </c>
      <c r="B29" s="59"/>
      <c r="C29" s="59"/>
      <c r="D29" s="39">
        <v>367671</v>
      </c>
      <c r="E29" s="39">
        <v>346742</v>
      </c>
      <c r="F29" s="82" t="s">
        <v>97</v>
      </c>
      <c r="G29" s="83"/>
      <c r="H29" s="83"/>
      <c r="I29" s="39">
        <v>367671</v>
      </c>
      <c r="J29" s="39">
        <v>346742</v>
      </c>
      <c r="K29" s="15"/>
    </row>
    <row r="30" ht="12.75">
      <c r="K30" s="14"/>
    </row>
    <row r="32" spans="1:11" ht="12.75" customHeight="1">
      <c r="A32" s="60" t="s">
        <v>31</v>
      </c>
      <c r="B32" s="60"/>
      <c r="C32" s="60"/>
      <c r="D32" s="60"/>
      <c r="E32" s="60"/>
      <c r="F32" s="61" t="s">
        <v>30</v>
      </c>
      <c r="G32" s="61"/>
      <c r="H32" s="61"/>
      <c r="I32" s="61"/>
      <c r="J32" s="61"/>
      <c r="K32" s="16"/>
    </row>
    <row r="33" spans="1:10" ht="12.75" customHeight="1">
      <c r="A33" s="58" t="s">
        <v>38</v>
      </c>
      <c r="B33" s="59"/>
      <c r="C33" s="59"/>
      <c r="D33" s="81" t="s">
        <v>0</v>
      </c>
      <c r="E33" s="81" t="s">
        <v>72</v>
      </c>
      <c r="F33" s="64" t="s">
        <v>32</v>
      </c>
      <c r="G33" s="64"/>
      <c r="H33" s="64"/>
      <c r="I33" s="81" t="s">
        <v>0</v>
      </c>
      <c r="J33" s="81" t="s">
        <v>72</v>
      </c>
    </row>
    <row r="34" spans="1:10" ht="12.75">
      <c r="A34" s="59"/>
      <c r="B34" s="59"/>
      <c r="C34" s="59"/>
      <c r="D34" s="81"/>
      <c r="E34" s="81"/>
      <c r="F34" s="64"/>
      <c r="G34" s="64"/>
      <c r="H34" s="64"/>
      <c r="I34" s="81"/>
      <c r="J34" s="81"/>
    </row>
    <row r="35" spans="1:10" ht="12.75">
      <c r="A35" s="62" t="s">
        <v>39</v>
      </c>
      <c r="B35" s="62"/>
      <c r="C35" s="62"/>
      <c r="D35" s="35">
        <v>676818</v>
      </c>
      <c r="E35" s="35">
        <v>593037</v>
      </c>
      <c r="F35" s="64"/>
      <c r="G35" s="64"/>
      <c r="H35" s="64"/>
      <c r="I35" s="81"/>
      <c r="J35" s="81"/>
    </row>
    <row r="36" spans="1:10" ht="12.75">
      <c r="A36" s="62" t="s">
        <v>40</v>
      </c>
      <c r="B36" s="62"/>
      <c r="C36" s="62"/>
      <c r="D36" s="35">
        <v>666679</v>
      </c>
      <c r="E36" s="35">
        <v>580728</v>
      </c>
      <c r="F36" s="62" t="s">
        <v>83</v>
      </c>
      <c r="G36" s="62"/>
      <c r="H36" s="62"/>
      <c r="I36" s="35">
        <v>770219</v>
      </c>
      <c r="J36" s="35">
        <v>701396</v>
      </c>
    </row>
    <row r="37" spans="1:10" ht="12.75">
      <c r="A37" s="62" t="s">
        <v>75</v>
      </c>
      <c r="B37" s="62"/>
      <c r="C37" s="62"/>
      <c r="D37" s="35">
        <f>D35-D36</f>
        <v>10139</v>
      </c>
      <c r="E37" s="35">
        <f>E35-E36</f>
        <v>12309</v>
      </c>
      <c r="F37" s="62" t="s">
        <v>84</v>
      </c>
      <c r="G37" s="62"/>
      <c r="H37" s="62"/>
      <c r="I37" s="35">
        <v>720872</v>
      </c>
      <c r="J37" s="35">
        <v>630672</v>
      </c>
    </row>
    <row r="38" spans="1:10" ht="12.75">
      <c r="A38" s="57" t="s">
        <v>74</v>
      </c>
      <c r="B38" s="57"/>
      <c r="C38" s="57"/>
      <c r="D38" s="35"/>
      <c r="E38" s="35"/>
      <c r="F38" s="62" t="s">
        <v>33</v>
      </c>
      <c r="G38" s="62"/>
      <c r="H38" s="62"/>
      <c r="I38" s="35">
        <f>+I36-I37</f>
        <v>49347</v>
      </c>
      <c r="J38" s="35">
        <f>+J36-J37</f>
        <v>70724</v>
      </c>
    </row>
    <row r="39" spans="1:10" ht="12.75">
      <c r="A39" s="62" t="s">
        <v>76</v>
      </c>
      <c r="B39" s="62"/>
      <c r="C39" s="62"/>
      <c r="D39" s="35">
        <v>8681</v>
      </c>
      <c r="E39" s="35">
        <v>14621</v>
      </c>
      <c r="F39" s="58" t="s">
        <v>80</v>
      </c>
      <c r="G39" s="58"/>
      <c r="H39" s="58"/>
      <c r="I39" s="80"/>
      <c r="J39" s="80"/>
    </row>
    <row r="40" spans="1:10" ht="12.75">
      <c r="A40" s="62" t="s">
        <v>77</v>
      </c>
      <c r="B40" s="62"/>
      <c r="C40" s="62"/>
      <c r="D40" s="35">
        <v>41090</v>
      </c>
      <c r="E40" s="35">
        <v>44751</v>
      </c>
      <c r="F40" s="58"/>
      <c r="G40" s="58"/>
      <c r="H40" s="58"/>
      <c r="I40" s="80"/>
      <c r="J40" s="80"/>
    </row>
    <row r="41" spans="1:10" ht="12.75" customHeight="1">
      <c r="A41" s="76" t="s">
        <v>78</v>
      </c>
      <c r="B41" s="76"/>
      <c r="C41" s="76"/>
      <c r="D41" s="35">
        <v>37649</v>
      </c>
      <c r="E41" s="35">
        <v>19918</v>
      </c>
      <c r="F41" s="76" t="s">
        <v>81</v>
      </c>
      <c r="G41" s="76"/>
      <c r="H41" s="76"/>
      <c r="I41" s="35">
        <v>9763</v>
      </c>
      <c r="J41" s="35">
        <v>7164</v>
      </c>
    </row>
    <row r="42" spans="1:10" ht="12.75">
      <c r="A42" s="76" t="s">
        <v>79</v>
      </c>
      <c r="B42" s="58"/>
      <c r="C42" s="58"/>
      <c r="D42" s="35">
        <v>9963</v>
      </c>
      <c r="E42" s="35">
        <v>20719</v>
      </c>
      <c r="F42" s="76" t="s">
        <v>82</v>
      </c>
      <c r="G42" s="76"/>
      <c r="H42" s="76"/>
      <c r="I42" s="35">
        <v>25126</v>
      </c>
      <c r="J42" s="35">
        <v>6081</v>
      </c>
    </row>
    <row r="43" spans="1:10" ht="24.75" customHeight="1">
      <c r="A43" s="58" t="s">
        <v>100</v>
      </c>
      <c r="B43" s="59"/>
      <c r="C43" s="59"/>
      <c r="D43" s="39">
        <f>D37-D38+D39-D40+D41-D42</f>
        <v>5416</v>
      </c>
      <c r="E43" s="39"/>
      <c r="F43" s="62" t="s">
        <v>33</v>
      </c>
      <c r="G43" s="62"/>
      <c r="H43" s="62"/>
      <c r="I43" s="41">
        <f>I41-I42</f>
        <v>-15363</v>
      </c>
      <c r="J43" s="41">
        <f>J41-J42</f>
        <v>1083</v>
      </c>
    </row>
    <row r="44" spans="1:10" ht="12.75">
      <c r="A44" s="58" t="s">
        <v>98</v>
      </c>
      <c r="B44" s="59"/>
      <c r="C44" s="59"/>
      <c r="D44" s="39"/>
      <c r="E44" s="39">
        <f>E38-E37+E40-E39+E42-E41</f>
        <v>18622</v>
      </c>
      <c r="F44" s="58" t="s">
        <v>34</v>
      </c>
      <c r="G44" s="58"/>
      <c r="H44" s="58"/>
      <c r="I44" s="80"/>
      <c r="J44" s="80"/>
    </row>
    <row r="45" spans="1:10" ht="12.75">
      <c r="A45" s="56" t="s">
        <v>99</v>
      </c>
      <c r="B45" s="56"/>
      <c r="C45" s="56"/>
      <c r="D45" s="35"/>
      <c r="E45" s="35"/>
      <c r="F45" s="58"/>
      <c r="G45" s="58"/>
      <c r="H45" s="58"/>
      <c r="I45" s="80"/>
      <c r="J45" s="80"/>
    </row>
    <row r="46" spans="1:10" ht="12.75">
      <c r="A46" s="56" t="s">
        <v>101</v>
      </c>
      <c r="B46" s="56"/>
      <c r="C46" s="56"/>
      <c r="D46" s="36"/>
      <c r="E46" s="36"/>
      <c r="F46" s="76" t="s">
        <v>56</v>
      </c>
      <c r="G46" s="76"/>
      <c r="H46" s="76"/>
      <c r="I46" s="35"/>
      <c r="J46" s="35"/>
    </row>
    <row r="47" spans="1:10" ht="12.75" customHeight="1">
      <c r="A47" s="58" t="s">
        <v>41</v>
      </c>
      <c r="B47" s="58"/>
      <c r="C47" s="58"/>
      <c r="D47" s="78">
        <v>5416</v>
      </c>
      <c r="E47" s="78">
        <f>-(E44+E45-E46)</f>
        <v>-18622</v>
      </c>
      <c r="F47" s="76" t="s">
        <v>57</v>
      </c>
      <c r="G47" s="76"/>
      <c r="H47" s="76"/>
      <c r="I47" s="35">
        <v>29677</v>
      </c>
      <c r="J47" s="35">
        <v>66281</v>
      </c>
    </row>
    <row r="48" spans="1:10" ht="12.75">
      <c r="A48" s="58"/>
      <c r="B48" s="58"/>
      <c r="C48" s="58"/>
      <c r="D48" s="79"/>
      <c r="E48" s="79"/>
      <c r="F48" s="62" t="s">
        <v>33</v>
      </c>
      <c r="G48" s="62"/>
      <c r="H48" s="62"/>
      <c r="I48" s="35">
        <f>I46-I47</f>
        <v>-29677</v>
      </c>
      <c r="J48" s="35">
        <f>J46-J47</f>
        <v>-66281</v>
      </c>
    </row>
    <row r="49" spans="1:10" ht="12.75">
      <c r="A49" s="59" t="s">
        <v>42</v>
      </c>
      <c r="B49" s="59"/>
      <c r="C49" s="59"/>
      <c r="D49" s="35">
        <f>3836-1665</f>
        <v>2171</v>
      </c>
      <c r="E49" s="35">
        <f>3298-222</f>
        <v>3076</v>
      </c>
      <c r="F49" s="77" t="s">
        <v>35</v>
      </c>
      <c r="G49" s="77"/>
      <c r="H49" s="77"/>
      <c r="I49" s="35">
        <f>+I36+I41+I46</f>
        <v>779982</v>
      </c>
      <c r="J49" s="35">
        <f>+J36+J41+J46</f>
        <v>708560</v>
      </c>
    </row>
    <row r="50" spans="1:10" ht="28.5" customHeight="1">
      <c r="A50" s="56" t="s">
        <v>55</v>
      </c>
      <c r="B50" s="57"/>
      <c r="C50" s="57"/>
      <c r="D50" s="36"/>
      <c r="E50" s="36"/>
      <c r="F50" s="77" t="s">
        <v>36</v>
      </c>
      <c r="G50" s="77"/>
      <c r="H50" s="77"/>
      <c r="I50" s="35">
        <f>+I37+I42+I47</f>
        <v>775675</v>
      </c>
      <c r="J50" s="35">
        <f>+J37+J42+J47</f>
        <v>703034</v>
      </c>
    </row>
    <row r="51" spans="1:10" ht="16.5" customHeight="1">
      <c r="A51" s="77" t="s">
        <v>109</v>
      </c>
      <c r="B51" s="77"/>
      <c r="C51" s="77"/>
      <c r="D51" s="39">
        <f>+D47-D49</f>
        <v>3245</v>
      </c>
      <c r="E51" s="39">
        <f>+E47-E49</f>
        <v>-21698</v>
      </c>
      <c r="F51" s="59" t="s">
        <v>85</v>
      </c>
      <c r="G51" s="59"/>
      <c r="H51" s="59"/>
      <c r="I51" s="35">
        <f>+I49-I50</f>
        <v>4307</v>
      </c>
      <c r="J51" s="35">
        <f>+J49-J50</f>
        <v>5526</v>
      </c>
    </row>
    <row r="52" spans="1:10" ht="24" customHeight="1">
      <c r="A52" s="64" t="s">
        <v>43</v>
      </c>
      <c r="B52" s="77"/>
      <c r="C52" s="77"/>
      <c r="D52" s="39"/>
      <c r="E52" s="40"/>
      <c r="F52" s="59" t="s">
        <v>86</v>
      </c>
      <c r="G52" s="59"/>
      <c r="H52" s="59"/>
      <c r="I52" s="51"/>
      <c r="J52" s="51"/>
    </row>
    <row r="53" spans="1:10" ht="26.25" customHeight="1">
      <c r="A53" s="64" t="s">
        <v>69</v>
      </c>
      <c r="B53" s="77"/>
      <c r="C53" s="77"/>
      <c r="D53" s="35"/>
      <c r="E53" s="35"/>
      <c r="F53" s="64" t="s">
        <v>87</v>
      </c>
      <c r="G53" s="64"/>
      <c r="H53" s="64"/>
      <c r="I53" s="51">
        <v>20188</v>
      </c>
      <c r="J53" s="51">
        <v>23803</v>
      </c>
    </row>
    <row r="54" spans="1:10" ht="25.5" customHeight="1">
      <c r="A54" s="59" t="s">
        <v>44</v>
      </c>
      <c r="B54" s="59"/>
      <c r="C54" s="59"/>
      <c r="D54" s="37"/>
      <c r="E54" s="37"/>
      <c r="F54" s="64" t="s">
        <v>88</v>
      </c>
      <c r="G54" s="64"/>
      <c r="H54" s="64"/>
      <c r="I54" s="51">
        <v>542</v>
      </c>
      <c r="J54" s="51">
        <v>1456</v>
      </c>
    </row>
    <row r="55" spans="1:10" ht="24.75" customHeight="1">
      <c r="A55" s="62" t="s">
        <v>45</v>
      </c>
      <c r="B55" s="62"/>
      <c r="C55" s="62"/>
      <c r="D55" s="37"/>
      <c r="E55" s="37"/>
      <c r="F55" s="64" t="s">
        <v>89</v>
      </c>
      <c r="G55" s="64"/>
      <c r="H55" s="64"/>
      <c r="I55" s="51">
        <v>1234</v>
      </c>
      <c r="J55" s="51">
        <v>253</v>
      </c>
    </row>
    <row r="56" spans="1:10" ht="28.5" customHeight="1">
      <c r="A56" s="76" t="s">
        <v>46</v>
      </c>
      <c r="B56" s="62"/>
      <c r="C56" s="62"/>
      <c r="D56" s="37"/>
      <c r="E56" s="37"/>
      <c r="F56" s="65" t="s">
        <v>37</v>
      </c>
      <c r="G56" s="66"/>
      <c r="H56" s="67"/>
      <c r="I56" s="48">
        <f>+I51+I53+I54-I55</f>
        <v>23803</v>
      </c>
      <c r="J56" s="48">
        <f>+J51+J53+J54-J55</f>
        <v>30532</v>
      </c>
    </row>
    <row r="57" ht="11.25" customHeight="1"/>
    <row r="58" spans="6:10" ht="12.75">
      <c r="F58" s="31"/>
      <c r="G58" s="31"/>
      <c r="H58" s="31"/>
      <c r="I58" s="31"/>
      <c r="J58" s="31"/>
    </row>
    <row r="59" spans="1:10" ht="12.75">
      <c r="A59" s="73" t="s">
        <v>47</v>
      </c>
      <c r="B59" s="74"/>
      <c r="C59" s="74"/>
      <c r="D59" s="74"/>
      <c r="E59" s="74"/>
      <c r="F59" s="74"/>
      <c r="G59" s="74"/>
      <c r="H59" s="74"/>
      <c r="I59" s="74"/>
      <c r="J59" s="75"/>
    </row>
    <row r="60" spans="1:11" ht="12.75" customHeight="1">
      <c r="A60" s="69"/>
      <c r="B60" s="70"/>
      <c r="C60" s="68" t="s">
        <v>0</v>
      </c>
      <c r="D60" s="68"/>
      <c r="E60" s="68"/>
      <c r="F60" s="68"/>
      <c r="G60" s="68" t="s">
        <v>72</v>
      </c>
      <c r="H60" s="68"/>
      <c r="I60" s="68"/>
      <c r="J60" s="68"/>
      <c r="K60" s="18"/>
    </row>
    <row r="61" spans="1:11" ht="27.75" customHeight="1">
      <c r="A61" s="71"/>
      <c r="B61" s="72"/>
      <c r="C61" s="42" t="s">
        <v>62</v>
      </c>
      <c r="D61" s="42" t="s">
        <v>63</v>
      </c>
      <c r="E61" s="42" t="s">
        <v>64</v>
      </c>
      <c r="F61" s="42" t="s">
        <v>65</v>
      </c>
      <c r="G61" s="42" t="s">
        <v>62</v>
      </c>
      <c r="H61" s="42" t="s">
        <v>63</v>
      </c>
      <c r="I61" s="42" t="s">
        <v>64</v>
      </c>
      <c r="J61" s="42" t="s">
        <v>65</v>
      </c>
      <c r="K61" s="18"/>
    </row>
    <row r="62" spans="1:11" ht="12.75">
      <c r="A62" s="63" t="s">
        <v>48</v>
      </c>
      <c r="B62" s="63"/>
      <c r="C62" s="43">
        <v>776511</v>
      </c>
      <c r="D62" s="43"/>
      <c r="E62" s="43"/>
      <c r="F62" s="47">
        <f aca="true" t="shared" si="0" ref="F62:F72">C62+D62-E62</f>
        <v>776511</v>
      </c>
      <c r="G62" s="47">
        <v>776511</v>
      </c>
      <c r="H62" s="47"/>
      <c r="I62" s="47"/>
      <c r="J62" s="47">
        <f aca="true" t="shared" si="1" ref="J62:J72">G62+H62-I62</f>
        <v>776511</v>
      </c>
      <c r="K62" s="19"/>
    </row>
    <row r="63" spans="1:11" ht="12.75">
      <c r="A63" s="63" t="s">
        <v>49</v>
      </c>
      <c r="B63" s="63"/>
      <c r="C63" s="43">
        <v>2182</v>
      </c>
      <c r="D63" s="43"/>
      <c r="E63" s="43"/>
      <c r="F63" s="47">
        <f t="shared" si="0"/>
        <v>2182</v>
      </c>
      <c r="G63" s="47">
        <v>2182</v>
      </c>
      <c r="H63" s="47"/>
      <c r="I63" s="47"/>
      <c r="J63" s="47">
        <f t="shared" si="1"/>
        <v>2182</v>
      </c>
      <c r="K63" s="19"/>
    </row>
    <row r="64" spans="1:11" ht="12.75">
      <c r="A64" s="63" t="s">
        <v>50</v>
      </c>
      <c r="B64" s="63"/>
      <c r="C64" s="47"/>
      <c r="D64" s="47"/>
      <c r="E64" s="47"/>
      <c r="F64" s="47">
        <f t="shared" si="0"/>
        <v>0</v>
      </c>
      <c r="G64" s="47"/>
      <c r="H64" s="47"/>
      <c r="I64" s="47"/>
      <c r="J64" s="47">
        <f t="shared" si="1"/>
        <v>0</v>
      </c>
      <c r="K64" s="20"/>
    </row>
    <row r="65" spans="1:13" ht="12.75">
      <c r="A65" s="63" t="s">
        <v>51</v>
      </c>
      <c r="B65" s="63"/>
      <c r="C65" s="47"/>
      <c r="D65" s="47"/>
      <c r="E65" s="47"/>
      <c r="F65" s="47">
        <f t="shared" si="0"/>
        <v>0</v>
      </c>
      <c r="G65" s="47"/>
      <c r="H65" s="47"/>
      <c r="I65" s="47"/>
      <c r="J65" s="47">
        <f t="shared" si="1"/>
        <v>0</v>
      </c>
      <c r="K65" s="14"/>
      <c r="M65" s="21"/>
    </row>
    <row r="66" spans="1:13" ht="12.75">
      <c r="A66" s="63" t="s">
        <v>52</v>
      </c>
      <c r="B66" s="63"/>
      <c r="C66" s="47">
        <v>17934</v>
      </c>
      <c r="D66" s="47"/>
      <c r="E66" s="47"/>
      <c r="F66" s="47">
        <f t="shared" si="0"/>
        <v>17934</v>
      </c>
      <c r="G66" s="47">
        <v>17934</v>
      </c>
      <c r="H66" s="47"/>
      <c r="I66" s="47"/>
      <c r="J66" s="47">
        <f t="shared" si="1"/>
        <v>17934</v>
      </c>
      <c r="K66" s="14"/>
      <c r="M66" s="4"/>
    </row>
    <row r="67" spans="1:11" ht="12.75">
      <c r="A67" s="63" t="s">
        <v>53</v>
      </c>
      <c r="B67" s="63"/>
      <c r="C67" s="47">
        <v>53803</v>
      </c>
      <c r="D67" s="47"/>
      <c r="E67" s="47">
        <v>5038</v>
      </c>
      <c r="F67" s="47">
        <f t="shared" si="0"/>
        <v>48765</v>
      </c>
      <c r="G67" s="47">
        <v>48765</v>
      </c>
      <c r="H67" s="47"/>
      <c r="I67" s="47">
        <v>5037</v>
      </c>
      <c r="J67" s="47">
        <f t="shared" si="1"/>
        <v>43728</v>
      </c>
      <c r="K67" s="15"/>
    </row>
    <row r="68" spans="1:11" ht="25.5" customHeight="1">
      <c r="A68" s="63" t="s">
        <v>102</v>
      </c>
      <c r="B68" s="63"/>
      <c r="C68" s="47">
        <v>114</v>
      </c>
      <c r="D68" s="47">
        <v>55</v>
      </c>
      <c r="E68" s="47">
        <v>55</v>
      </c>
      <c r="F68" s="47">
        <f t="shared" si="0"/>
        <v>114</v>
      </c>
      <c r="G68" s="47">
        <v>114</v>
      </c>
      <c r="H68" s="47"/>
      <c r="I68" s="47"/>
      <c r="J68" s="47">
        <f t="shared" si="1"/>
        <v>114</v>
      </c>
      <c r="K68" s="15"/>
    </row>
    <row r="69" spans="1:11" ht="25.5" customHeight="1">
      <c r="A69" s="63" t="s">
        <v>105</v>
      </c>
      <c r="B69" s="63"/>
      <c r="C69" s="47">
        <v>177</v>
      </c>
      <c r="D69" s="47"/>
      <c r="E69" s="47">
        <v>55</v>
      </c>
      <c r="F69" s="47">
        <f t="shared" si="0"/>
        <v>122</v>
      </c>
      <c r="G69" s="47">
        <v>122</v>
      </c>
      <c r="H69" s="47">
        <v>122</v>
      </c>
      <c r="I69" s="47">
        <v>244</v>
      </c>
      <c r="J69" s="47">
        <f t="shared" si="1"/>
        <v>0</v>
      </c>
      <c r="K69" s="15"/>
    </row>
    <row r="70" spans="1:11" ht="12.75">
      <c r="A70" s="63" t="s">
        <v>58</v>
      </c>
      <c r="B70" s="63"/>
      <c r="C70" s="47">
        <v>18810</v>
      </c>
      <c r="D70" s="47">
        <v>8282</v>
      </c>
      <c r="E70" s="47"/>
      <c r="F70" s="47">
        <f t="shared" si="0"/>
        <v>27092</v>
      </c>
      <c r="G70" s="47">
        <v>27092</v>
      </c>
      <c r="H70" s="47">
        <v>5037</v>
      </c>
      <c r="I70" s="47"/>
      <c r="J70" s="47">
        <f t="shared" si="1"/>
        <v>32129</v>
      </c>
      <c r="K70" s="15"/>
    </row>
    <row r="71" spans="1:11" ht="12.75">
      <c r="A71" s="63" t="s">
        <v>59</v>
      </c>
      <c r="B71" s="63"/>
      <c r="C71" s="47"/>
      <c r="D71" s="47"/>
      <c r="E71" s="47"/>
      <c r="F71" s="47">
        <f t="shared" si="0"/>
        <v>0</v>
      </c>
      <c r="G71" s="47"/>
      <c r="H71" s="47">
        <v>21698</v>
      </c>
      <c r="I71" s="47"/>
      <c r="J71" s="47">
        <f t="shared" si="1"/>
        <v>21698</v>
      </c>
      <c r="K71" s="15"/>
    </row>
    <row r="72" spans="1:11" ht="12.75">
      <c r="A72" s="63" t="s">
        <v>61</v>
      </c>
      <c r="B72" s="63"/>
      <c r="C72" s="47"/>
      <c r="D72" s="47"/>
      <c r="E72" s="47"/>
      <c r="F72" s="47">
        <f t="shared" si="0"/>
        <v>0</v>
      </c>
      <c r="G72" s="49"/>
      <c r="H72" s="49"/>
      <c r="I72" s="49"/>
      <c r="J72" s="47">
        <f t="shared" si="1"/>
        <v>0</v>
      </c>
      <c r="K72" s="20"/>
    </row>
    <row r="73" spans="1:11" ht="12.75">
      <c r="A73" s="90" t="s">
        <v>60</v>
      </c>
      <c r="B73" s="90"/>
      <c r="C73" s="50">
        <f>C62+C63+C64+C65+C66+C67+C68-C69+C70-C71-C72</f>
        <v>869177</v>
      </c>
      <c r="D73" s="50">
        <f aca="true" t="shared" si="2" ref="D73:J73">D62+D63+D64+D65+D66+D67+D68-D69+D70-D71-D72</f>
        <v>8337</v>
      </c>
      <c r="E73" s="50">
        <f t="shared" si="2"/>
        <v>5038</v>
      </c>
      <c r="F73" s="50">
        <f t="shared" si="2"/>
        <v>872476</v>
      </c>
      <c r="G73" s="50">
        <f t="shared" si="2"/>
        <v>872476</v>
      </c>
      <c r="H73" s="50">
        <f t="shared" si="2"/>
        <v>-16783</v>
      </c>
      <c r="I73" s="50">
        <f t="shared" si="2"/>
        <v>4793</v>
      </c>
      <c r="J73" s="50">
        <f t="shared" si="2"/>
        <v>850900</v>
      </c>
      <c r="K73" s="14"/>
    </row>
    <row r="74" spans="1:11" ht="12.75">
      <c r="A74" s="63" t="s">
        <v>70</v>
      </c>
      <c r="B74" s="63"/>
      <c r="C74" s="38"/>
      <c r="D74" s="38"/>
      <c r="E74" s="38"/>
      <c r="F74" s="45"/>
      <c r="G74" s="45"/>
      <c r="H74" s="45"/>
      <c r="I74" s="45"/>
      <c r="J74" s="45"/>
      <c r="K74" s="14"/>
    </row>
    <row r="75" spans="1:11" ht="19.5" customHeight="1">
      <c r="A75" s="52"/>
      <c r="B75" s="22"/>
      <c r="C75" s="23"/>
      <c r="D75" s="23"/>
      <c r="E75" s="23"/>
      <c r="F75" s="24"/>
      <c r="G75" s="24"/>
      <c r="H75" s="24"/>
      <c r="I75" s="24"/>
      <c r="J75" s="24"/>
      <c r="K75" s="23"/>
    </row>
    <row r="76" spans="1:10" ht="12.75">
      <c r="A76" s="84" t="s">
        <v>111</v>
      </c>
      <c r="B76" s="84"/>
      <c r="C76" s="84"/>
      <c r="D76" s="84"/>
      <c r="E76" s="84"/>
      <c r="F76" s="84"/>
      <c r="G76" s="84"/>
      <c r="H76" s="84"/>
      <c r="I76" s="84"/>
      <c r="J76" s="84"/>
    </row>
    <row r="77" spans="1:11" ht="54" customHeight="1">
      <c r="A77" s="86" t="s">
        <v>110</v>
      </c>
      <c r="B77" s="87"/>
      <c r="C77" s="87"/>
      <c r="D77" s="87"/>
      <c r="E77" s="87"/>
      <c r="F77" s="87"/>
      <c r="G77" s="87"/>
      <c r="H77" s="87"/>
      <c r="I77" s="87"/>
      <c r="J77" s="88"/>
      <c r="K77" s="24"/>
    </row>
    <row r="78" spans="1:11" ht="12.75">
      <c r="A78" s="25"/>
      <c r="B78" s="24"/>
      <c r="C78" s="24"/>
      <c r="D78" s="24"/>
      <c r="E78" s="24"/>
      <c r="F78" s="27"/>
      <c r="G78" s="27"/>
      <c r="H78" s="27"/>
      <c r="I78" s="27"/>
      <c r="J78" s="27"/>
      <c r="K78" s="24"/>
    </row>
    <row r="79" spans="1:11" ht="33" customHeight="1">
      <c r="A79" s="85" t="s">
        <v>66</v>
      </c>
      <c r="B79" s="85"/>
      <c r="C79" s="85"/>
      <c r="D79" s="85"/>
      <c r="E79" s="85"/>
      <c r="F79" s="85"/>
      <c r="G79" s="85"/>
      <c r="H79" s="85"/>
      <c r="I79" s="85"/>
      <c r="J79" s="85"/>
      <c r="K79" s="26"/>
    </row>
    <row r="80" spans="1:11" ht="27" customHeight="1">
      <c r="A80" s="86" t="s">
        <v>112</v>
      </c>
      <c r="B80" s="87"/>
      <c r="C80" s="87"/>
      <c r="D80" s="87"/>
      <c r="E80" s="87"/>
      <c r="F80" s="87"/>
      <c r="G80" s="87"/>
      <c r="H80" s="87"/>
      <c r="I80" s="87"/>
      <c r="J80" s="88"/>
      <c r="K80" s="24"/>
    </row>
    <row r="81" spans="1:11" ht="12.75">
      <c r="A81" s="27"/>
      <c r="B81" s="27"/>
      <c r="C81" s="27"/>
      <c r="D81" s="27"/>
      <c r="E81" s="27"/>
      <c r="F81" s="29"/>
      <c r="G81" s="29"/>
      <c r="H81" s="29"/>
      <c r="I81" s="29"/>
      <c r="J81" s="29"/>
      <c r="K81" s="28"/>
    </row>
    <row r="82" spans="1:11" ht="12.75" customHeight="1">
      <c r="A82" s="89" t="s">
        <v>104</v>
      </c>
      <c r="B82" s="89"/>
      <c r="C82" s="89"/>
      <c r="D82" s="89"/>
      <c r="E82" s="89"/>
      <c r="F82" s="89"/>
      <c r="G82" s="89"/>
      <c r="H82" s="89"/>
      <c r="I82" s="89"/>
      <c r="J82" s="89"/>
      <c r="K82" s="28"/>
    </row>
    <row r="83" spans="1:11" ht="27" customHeight="1">
      <c r="A83" s="105" t="s">
        <v>113</v>
      </c>
      <c r="B83" s="106"/>
      <c r="C83" s="106"/>
      <c r="D83" s="106"/>
      <c r="E83" s="106"/>
      <c r="F83" s="106"/>
      <c r="G83" s="106"/>
      <c r="H83" s="106"/>
      <c r="I83" s="106"/>
      <c r="J83" s="107"/>
      <c r="K83" s="24"/>
    </row>
    <row r="84" spans="1:11" ht="12.75">
      <c r="A84" s="29"/>
      <c r="B84" s="29"/>
      <c r="C84" s="29"/>
      <c r="D84" s="29"/>
      <c r="E84" s="29"/>
      <c r="F84" s="34"/>
      <c r="G84" s="34"/>
      <c r="H84" s="34"/>
      <c r="I84" s="34"/>
      <c r="J84" s="34"/>
      <c r="K84" s="17"/>
    </row>
    <row r="85" spans="1:11" ht="12.75">
      <c r="A85" s="34"/>
      <c r="B85" s="34"/>
      <c r="C85" s="34"/>
      <c r="D85" s="34"/>
      <c r="E85" s="34"/>
      <c r="F85" s="4"/>
      <c r="K85" s="17"/>
    </row>
    <row r="86" spans="1:11" ht="12.75">
      <c r="A86" s="34"/>
      <c r="B86" s="34"/>
      <c r="C86" s="34"/>
      <c r="D86" s="34"/>
      <c r="E86" s="34"/>
      <c r="F86" s="4"/>
      <c r="G86" s="108" t="s">
        <v>114</v>
      </c>
      <c r="H86" s="108"/>
      <c r="I86" s="108"/>
      <c r="J86" s="108"/>
      <c r="K86" s="17"/>
    </row>
    <row r="87" spans="1:11" ht="27" customHeight="1">
      <c r="A87" s="17"/>
      <c r="B87" s="17"/>
      <c r="C87" s="17"/>
      <c r="D87" s="17"/>
      <c r="E87" s="17"/>
      <c r="F87" s="4"/>
      <c r="K87" s="17"/>
    </row>
    <row r="88" spans="1:11" ht="27" customHeight="1">
      <c r="A88" s="4"/>
      <c r="B88" s="4"/>
      <c r="C88" s="4"/>
      <c r="D88" s="4"/>
      <c r="E88" s="30"/>
      <c r="F88" s="33"/>
      <c r="G88" s="103" t="s">
        <v>115</v>
      </c>
      <c r="H88" s="104"/>
      <c r="I88" s="104"/>
      <c r="J88" s="104"/>
      <c r="K88" s="17"/>
    </row>
    <row r="89" spans="1:11" ht="12.75">
      <c r="A89" s="4"/>
      <c r="B89" s="4"/>
      <c r="C89" s="4"/>
      <c r="D89" s="4"/>
      <c r="E89" s="30"/>
      <c r="F89" s="33"/>
      <c r="G89" s="33"/>
      <c r="H89" s="33"/>
      <c r="I89" s="33"/>
      <c r="J89" s="33"/>
      <c r="K89" s="17"/>
    </row>
  </sheetData>
  <sheetProtection/>
  <mergeCells count="131">
    <mergeCell ref="G88:J88"/>
    <mergeCell ref="A63:B63"/>
    <mergeCell ref="A64:B64"/>
    <mergeCell ref="A65:B65"/>
    <mergeCell ref="A66:B66"/>
    <mergeCell ref="A67:B67"/>
    <mergeCell ref="A83:J83"/>
    <mergeCell ref="G86:J86"/>
    <mergeCell ref="A72:B72"/>
    <mergeCell ref="F15:H15"/>
    <mergeCell ref="F17:H17"/>
    <mergeCell ref="A15:C15"/>
    <mergeCell ref="D16:D19"/>
    <mergeCell ref="E16:E19"/>
    <mergeCell ref="F16:H16"/>
    <mergeCell ref="F18:H18"/>
    <mergeCell ref="F19:H19"/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0:J10"/>
    <mergeCell ref="A11:C11"/>
    <mergeCell ref="F11:H11"/>
    <mergeCell ref="A12:C12"/>
    <mergeCell ref="F12:H12"/>
    <mergeCell ref="A13:C13"/>
    <mergeCell ref="A14:C14"/>
    <mergeCell ref="F14:H14"/>
    <mergeCell ref="F13:H13"/>
    <mergeCell ref="A20:C20"/>
    <mergeCell ref="F20:H20"/>
    <mergeCell ref="A21:C21"/>
    <mergeCell ref="F21:H21"/>
    <mergeCell ref="A22:C22"/>
    <mergeCell ref="F22:H23"/>
    <mergeCell ref="A82:J82"/>
    <mergeCell ref="A80:J80"/>
    <mergeCell ref="I22:I23"/>
    <mergeCell ref="J22:J23"/>
    <mergeCell ref="A23:C23"/>
    <mergeCell ref="A24:C24"/>
    <mergeCell ref="F24:H24"/>
    <mergeCell ref="A25:C25"/>
    <mergeCell ref="F25:H25"/>
    <mergeCell ref="A73:B73"/>
    <mergeCell ref="A29:C29"/>
    <mergeCell ref="F29:H29"/>
    <mergeCell ref="A76:J76"/>
    <mergeCell ref="A79:J79"/>
    <mergeCell ref="A77:J77"/>
    <mergeCell ref="A26:C26"/>
    <mergeCell ref="F26:H26"/>
    <mergeCell ref="A27:C27"/>
    <mergeCell ref="F27:H27"/>
    <mergeCell ref="A28:C28"/>
    <mergeCell ref="F33:H35"/>
    <mergeCell ref="I33:I35"/>
    <mergeCell ref="J33:J35"/>
    <mergeCell ref="A33:C34"/>
    <mergeCell ref="D33:D34"/>
    <mergeCell ref="E33:E34"/>
    <mergeCell ref="A35:C35"/>
    <mergeCell ref="F36:H36"/>
    <mergeCell ref="A36:C36"/>
    <mergeCell ref="F37:H37"/>
    <mergeCell ref="A37:C37"/>
    <mergeCell ref="F38:H38"/>
    <mergeCell ref="A39:C39"/>
    <mergeCell ref="I44:I45"/>
    <mergeCell ref="J44:J45"/>
    <mergeCell ref="A47:C48"/>
    <mergeCell ref="F39:H40"/>
    <mergeCell ref="I39:I40"/>
    <mergeCell ref="J39:J40"/>
    <mergeCell ref="A40:C40"/>
    <mergeCell ref="A41:C41"/>
    <mergeCell ref="F41:H41"/>
    <mergeCell ref="A42:C42"/>
    <mergeCell ref="F46:H46"/>
    <mergeCell ref="A49:C49"/>
    <mergeCell ref="F47:H47"/>
    <mergeCell ref="A50:C50"/>
    <mergeCell ref="F42:H42"/>
    <mergeCell ref="A43:C43"/>
    <mergeCell ref="F43:H43"/>
    <mergeCell ref="A46:C46"/>
    <mergeCell ref="F44:H45"/>
    <mergeCell ref="F49:H49"/>
    <mergeCell ref="A52:C52"/>
    <mergeCell ref="F50:H50"/>
    <mergeCell ref="A53:C53"/>
    <mergeCell ref="D47:D48"/>
    <mergeCell ref="E47:E48"/>
    <mergeCell ref="F53:H53"/>
    <mergeCell ref="A51:C51"/>
    <mergeCell ref="C60:F60"/>
    <mergeCell ref="A60:B61"/>
    <mergeCell ref="A59:J59"/>
    <mergeCell ref="A55:C55"/>
    <mergeCell ref="A56:C56"/>
    <mergeCell ref="G60:J60"/>
    <mergeCell ref="A74:B74"/>
    <mergeCell ref="A62:B62"/>
    <mergeCell ref="F54:H54"/>
    <mergeCell ref="A68:B68"/>
    <mergeCell ref="A69:B69"/>
    <mergeCell ref="A70:B70"/>
    <mergeCell ref="A71:B71"/>
    <mergeCell ref="A54:C54"/>
    <mergeCell ref="F55:H55"/>
    <mergeCell ref="F56:H56"/>
    <mergeCell ref="F28:H28"/>
    <mergeCell ref="A16:C19"/>
    <mergeCell ref="A38:C38"/>
    <mergeCell ref="A44:C44"/>
    <mergeCell ref="A45:C45"/>
    <mergeCell ref="F52:H52"/>
    <mergeCell ref="A32:E32"/>
    <mergeCell ref="F32:J32"/>
    <mergeCell ref="F51:H51"/>
    <mergeCell ref="F48:H48"/>
  </mergeCells>
  <printOptions/>
  <pageMargins left="0.56" right="0.41" top="0.41" bottom="0.4" header="0.32" footer="0.27"/>
  <pageSetup horizontalDpi="300" verticalDpi="3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2011-07-05T11:34:07Z</cp:lastPrinted>
  <dcterms:created xsi:type="dcterms:W3CDTF">2007-02-12T13:02:25Z</dcterms:created>
  <dcterms:modified xsi:type="dcterms:W3CDTF">2011-07-05T11:34:09Z</dcterms:modified>
  <cp:category/>
  <cp:version/>
  <cp:contentType/>
  <cp:contentStatus/>
</cp:coreProperties>
</file>